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egen\Programmes &amp; Projects\Strategic Planning\Biodiversity duties\complying with the biodiversity duty\Biodiversity Report\Biodiversity Duty Report to publish\"/>
    </mc:Choice>
  </mc:AlternateContent>
  <xr:revisionPtr revIDLastSave="0" documentId="8_{732E1D05-9D3C-4691-80F9-776D63C516EF}" xr6:coauthVersionLast="47" xr6:coauthVersionMax="47" xr10:uidLastSave="{00000000-0000-0000-0000-000000000000}"/>
  <workbookProtection workbookAlgorithmName="SHA-512" workbookHashValue="HjVbM8IR0wmRIVYUUpalwNl2/Kvi8hFr8X6yIKVTQhRvjA6Gyt9jKAQ7l3loxqfQMhusNSyiYu+QdDBJzW4JnA==" workbookSaltValue="8lMZ74e6fNZBuXBc1U+XMg==" workbookSpinCount="100000" lockStructure="1"/>
  <bookViews>
    <workbookView xWindow="-120" yWindow="-120" windowWidth="23280" windowHeight="14880" tabRatio="539" xr2:uid="{00000000-000D-0000-FFFF-FFFF00000000}"/>
  </bookViews>
  <sheets>
    <sheet name="Cover_sheet" sheetId="1" r:id="rId1"/>
    <sheet name="Table_of_contents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0" l="1"/>
  <c r="G10" i="10"/>
  <c r="F10" i="10"/>
  <c r="E10" i="10"/>
  <c r="D10" i="10"/>
  <c r="C10" i="10"/>
  <c r="H18" i="9"/>
  <c r="G18" i="9"/>
  <c r="F18" i="9"/>
  <c r="E18" i="9"/>
  <c r="D18" i="9"/>
  <c r="C18" i="9"/>
  <c r="H20" i="8"/>
  <c r="G20" i="8"/>
  <c r="F20" i="8"/>
  <c r="E20" i="8"/>
  <c r="D20" i="8"/>
  <c r="C20" i="8"/>
</calcChain>
</file>

<file path=xl/sharedStrings.xml><?xml version="1.0" encoding="utf-8"?>
<sst xmlns="http://schemas.openxmlformats.org/spreadsheetml/2006/main" count="310" uniqueCount="193">
  <si>
    <t>Biodiversity duty: biodiversity net gain information</t>
  </si>
  <si>
    <t>Oldham Metropolitan Borough Council</t>
  </si>
  <si>
    <t>Period Reporting Covers from 01 February 2024 to 01 January 2026</t>
  </si>
  <si>
    <t>The Authority requires a net gain % of 10%</t>
  </si>
  <si>
    <t>Report Generated via Exacom BNG Monitoring Software</t>
  </si>
  <si>
    <t>Table of Contents</t>
  </si>
  <si>
    <t>This spreadsheet contains 8 worksheets.</t>
  </si>
  <si>
    <t>Worksheet 1 covers information about the number of eligible planning permissions granted under the Town and Country Planning Act 1990 requiring biodiversity net gain</t>
  </si>
  <si>
    <t>Worksheet 2 covers the overall expected gains and losses from biodiversity gain plans approved during the reporting period</t>
  </si>
  <si>
    <t>Worksheet 3 covers the number of biodiversity gain plans approved during the reporting period that impact irreplaceable habitat</t>
  </si>
  <si>
    <t>Worksheet 4 covers the number of biodiversity gain sites and biodiversity units delivered</t>
  </si>
  <si>
    <t>Worksheet 5 covers a summary of whether approved development is meeting its monitoring requirements</t>
  </si>
  <si>
    <t xml:space="preserve">Worksheet 6 covers the composition of gains split by area habitat type </t>
  </si>
  <si>
    <t xml:space="preserve">Worksheet 7 covers the composition of gains split by hedgerow and line of trees type </t>
  </si>
  <si>
    <t xml:space="preserve">Worksheet 8 covers the composition of gains split by watercourse type </t>
  </si>
  <si>
    <t>Eligible planning permissions granted under the Town and Country Planning Act 1990 requiring biodiversity net gain</t>
  </si>
  <si>
    <t xml:space="preserve">This information can be manually collected from approved biodiversity gain plans or statutory metrics if you are not using a software package </t>
  </si>
  <si>
    <t xml:space="preserve">This worksheet contains one table. </t>
  </si>
  <si>
    <t>This is Table 1.</t>
  </si>
  <si>
    <t>ID</t>
  </si>
  <si>
    <t>Consented applications requiring net gains</t>
  </si>
  <si>
    <t>Number</t>
  </si>
  <si>
    <t>Proportion</t>
  </si>
  <si>
    <t>A</t>
  </si>
  <si>
    <t>Total number of planning permissions granted that require biodiversity net gain in the reporting period</t>
  </si>
  <si>
    <t>not applicable</t>
  </si>
  <si>
    <t>B</t>
  </si>
  <si>
    <t>Total number of  planning permissions granted in the reporting period where an exemption to the biodiversity net gain condition applies</t>
  </si>
  <si>
    <t>C</t>
  </si>
  <si>
    <t>Total number of biodiversity gain plans approved in the reporting period</t>
  </si>
  <si>
    <t>D</t>
  </si>
  <si>
    <t>Total number of biodiversity gain plans approved in the reporting period securing BNG through on-site units only</t>
  </si>
  <si>
    <t>E</t>
  </si>
  <si>
    <t>Total number of biodiversity gain plans approved in the reporting period securing BNG through off-site units only</t>
  </si>
  <si>
    <t>F</t>
  </si>
  <si>
    <t>Total number of biodiversity gain plans approved in the reporting period securing BNG through statutory credits only</t>
  </si>
  <si>
    <t>G</t>
  </si>
  <si>
    <t>Total number of biodiversity gain plans approved in the reporting period securing BNG through a combination of on-site and off-site units</t>
  </si>
  <si>
    <t>H</t>
  </si>
  <si>
    <t>Total number of biodiversity gain plans approved in the reporting period securing BNG through a combination of on-site units and statutory credits</t>
  </si>
  <si>
    <t>I</t>
  </si>
  <si>
    <t>Total number of biodiversity gain plans approved in the reporting period securing BNG through a combination of off-site units and statutory credits</t>
  </si>
  <si>
    <t>J</t>
  </si>
  <si>
    <t>Total number of biodiversity gain plans approved in the reporting period securing BNG through a combination of on-site, off-site units and statutory credits</t>
  </si>
  <si>
    <t>Guidance - where to find/how to calculate the data</t>
  </si>
  <si>
    <t>Biodiversity Gain Plan, question 4.6. For proportion divide the number by Table 1, Line C. Expressed as a percentage</t>
  </si>
  <si>
    <t>Biodiversity Gain Plan, question 4.11. For proportion divide the number by Table 1, Line C. Expressed as a percentage</t>
  </si>
  <si>
    <t>Biodiversity Gain Plan, question 4.6 and 4.11. For proportion divide the number by Table 1, Line C. Expressed as a percentage</t>
  </si>
  <si>
    <t>Overall expected gains and losses across all biodiversity gain plans approved in the reporting period</t>
  </si>
  <si>
    <t>This is Table 2.</t>
  </si>
  <si>
    <t>Overall expected gains and losses</t>
  </si>
  <si>
    <t>Area Habitats</t>
  </si>
  <si>
    <t>Hedgerows</t>
  </si>
  <si>
    <t>Watercourses</t>
  </si>
  <si>
    <t>Total</t>
  </si>
  <si>
    <t>Total number of pre-development biodiversity units approved on-site broken down by area/hedgerow/watercourse</t>
  </si>
  <si>
    <t>Total number of post-development biodiversity units approved on-site broken down by area/hedgerow/watercourse</t>
  </si>
  <si>
    <t>Total net unit change in biodiversity units, on-site broken down by area/hedgerow/watercourse</t>
  </si>
  <si>
    <t>Average percentage (%) change in biodiversity units, on-site</t>
  </si>
  <si>
    <t>Total number of baseline biodiversity units approved off-site broken down by area/hedgerow/watercourse</t>
  </si>
  <si>
    <t>Total number of post-intervention biodiversity units approved off-site broken down by area/hedgerow/watercourse</t>
  </si>
  <si>
    <t>Total net unit change in biodiversity units, off-site broken down by area/hedgerow/watercourse</t>
  </si>
  <si>
    <t>Average percentage (%) change in biodiversity units, off-site</t>
  </si>
  <si>
    <t>Total number of biodiversity units offset using statutory credits broken down by area/hedgerow/watercourse</t>
  </si>
  <si>
    <t>Total net unit change in biodiversity units (including any units offset using credits)</t>
  </si>
  <si>
    <t>K</t>
  </si>
  <si>
    <t>Average percentage (%) change (including statutory credits)</t>
  </si>
  <si>
    <t>Biodiversity Gain Plan, total 6.3 across all biodiversity gain plans approved in the reporting period</t>
  </si>
  <si>
    <t>Biodiversity Gain Plan, total 6.4 across all biodiversity gain plans approved in the reporting period</t>
  </si>
  <si>
    <t>Biodiversity Gain Plan, total 6.5 number of area/hedgerow/watercourse units across all biodiversity gain plans approved in the reporting period</t>
  </si>
  <si>
    <t>Table 2, line C divided by Table 2, line A expressed as a percentage</t>
  </si>
  <si>
    <t>Biodiversity Gain Plan, total 7.4 across all biodiversity gain plans approved in the reporting period</t>
  </si>
  <si>
    <t>Biodiversity Gain Plan, total 7.5 across all biodiversity gain plans approved in the reporting period</t>
  </si>
  <si>
    <t>Biodiversity Gain Plan, total 7.6 number of area/habitat/watercourse units across all biodiversity gain plans approved in the reporting period</t>
  </si>
  <si>
    <t>Table 2, line G divided by Table 2 line E, expressed as a percentage</t>
  </si>
  <si>
    <t>Biodiversity Gain Plan, total 8.2 across all biodiversity gain plans approved in the reporting period</t>
  </si>
  <si>
    <t>Sum of Table 2 line C+G+I</t>
  </si>
  <si>
    <t>Table 2 line J divided by the sum of Table 2 line A+E, expressed as a percentage</t>
  </si>
  <si>
    <t>Impact on Irreplaceable Habitat</t>
  </si>
  <si>
    <t>This is Table 3</t>
  </si>
  <si>
    <t>Impact on irreplaceable habitat</t>
  </si>
  <si>
    <t>Total number of biodiversity gain plans approved in the reporting period where the on-site change negatively impacts irreplaceable habitats</t>
  </si>
  <si>
    <t xml:space="preserve">The number of applications selecting 'yes' on biodiversity gain plan 5.1. For proportion divide by Table 1 line C, expressed as a percentage </t>
  </si>
  <si>
    <t xml:space="preserve">Location of off-site biodiversity units </t>
  </si>
  <si>
    <t>This worksheet contains one table.</t>
  </si>
  <si>
    <t>This is Table 4</t>
  </si>
  <si>
    <t>Location of off-site biodiversity units</t>
  </si>
  <si>
    <t xml:space="preserve">Total </t>
  </si>
  <si>
    <t xml:space="preserve">Number of off-site biodiversity units located inside LPA boundary or NCA of impact site.  </t>
  </si>
  <si>
    <t>Number of off-site biodiversity units located outside LPA or NCA of impact site, but in neighbouring LPA or NCA</t>
  </si>
  <si>
    <t>Number of off-site biodiversity units located outside of LPA or NCA of impact site and neighbouring LPA or NCA</t>
  </si>
  <si>
    <t>For 'Total' sum number of off-site biodiversity units in each category for all biodiversity gain plans approved in the reporting period where off-site gains have been used. Category found in 'Off-site Habitat Baseline Tab', Number of biodiversity units found in 'Off-site gain site summary' tab</t>
  </si>
  <si>
    <t>For 'Proportion (%)' should be calculated as such: ((Total (Column C) / (sum of totals in column C)) x 100)</t>
  </si>
  <si>
    <t>Results of monitoring biodiversity gains</t>
  </si>
  <si>
    <t xml:space="preserve">This worksheet contains two tables. </t>
  </si>
  <si>
    <t>This is Table 5</t>
  </si>
  <si>
    <t>Results of monitoring biodiversity gains where the LPA is part of the legal agreement</t>
  </si>
  <si>
    <t>Proportion (%)</t>
  </si>
  <si>
    <t>Number of applications with approved biodiversity gain plans including the delivery of 'significant' on-site gains</t>
  </si>
  <si>
    <t xml:space="preserve">Number of applications with approved biodiversity gain plans that are meeting monitoring requirements and habitat delivery expectations for 'significant' on-site gains </t>
  </si>
  <si>
    <t xml:space="preserve">Number of applications with approved biodiversity gain plans that are meeting monitoring requirements but not meeting habitat delivery expectations for 'significant' on-site gains </t>
  </si>
  <si>
    <t xml:space="preserve">Number of applications with approved biodiversity gain plans that are failing to meet monitoring requirements for 'significant' on-site gains </t>
  </si>
  <si>
    <t xml:space="preserve">Number of applications with approved biodiversity gain plans where the status of monitoring requirements is unknown for 'significant' on-site gains </t>
  </si>
  <si>
    <t xml:space="preserve">Number of applications with approved biodiversity gain plans including the delivery of off-site gains, where the LPA are responsible for monitoring. </t>
  </si>
  <si>
    <t>Number of applications with approved biodiversity gain plans that are meeting monitoring requirements and habitat delivery expectations for offsite gains where the LPA is responsible for monitoring</t>
  </si>
  <si>
    <t>Number of applications with approved biodiversity gain plans that are meeting monitoring requirements but not meeting habitat delivery expectations  for offsite gains where the LPA is responsible for monitoring</t>
  </si>
  <si>
    <t>Number of applications with approved biodiversity gain plans that are failing to meet monitoring requirements for offsite gains where the LPA is responsible for monitoring</t>
  </si>
  <si>
    <t>Number of applications with approved biodiversity gain plans where the status of monitoring requirements is unknown for offsite gains where the LPA is responsible for monitoring</t>
  </si>
  <si>
    <t xml:space="preserve">ID </t>
  </si>
  <si>
    <t xml:space="preserve">Enforcement actions taken in the reporting period </t>
  </si>
  <si>
    <t>L</t>
  </si>
  <si>
    <t xml:space="preserve">Number of enforcement actions taken during the reporting period associated with Biodiversity Net Gain policy </t>
  </si>
  <si>
    <t xml:space="preserve">Tracking monitoring of biodiversity gains </t>
  </si>
  <si>
    <t xml:space="preserve">Free Text </t>
  </si>
  <si>
    <t xml:space="preserve">K </t>
  </si>
  <si>
    <t>Please describe how you have collected information on monitoring (e.g., use of digital software to collect and analyse monitoring data/ manual checking of monitoring reports/ internal monitoring system etc.</t>
  </si>
  <si>
    <t>Digital software</t>
  </si>
  <si>
    <t>Proportion (%) should be calculated as such: ((Total (Table 5a) / Total number of biodiversity gain plans approved in the reporting period (Table 1, line C)) x 100)</t>
  </si>
  <si>
    <t>Composition of biodiversity gains - areas</t>
  </si>
  <si>
    <t>This is Table 6</t>
  </si>
  <si>
    <t>Habitat Type - Area</t>
  </si>
  <si>
    <t xml:space="preserve">Total biodiversity units at baseline </t>
  </si>
  <si>
    <t>Total hectares at baseline</t>
  </si>
  <si>
    <t>Total biodiversity units post - development</t>
  </si>
  <si>
    <t>Total hectares post - development</t>
  </si>
  <si>
    <t>Net change in biodiversity units</t>
  </si>
  <si>
    <t>Net change in hectares</t>
  </si>
  <si>
    <t>Cropland</t>
  </si>
  <si>
    <t xml:space="preserve">Grassland </t>
  </si>
  <si>
    <t xml:space="preserve">Heathland and Scrub </t>
  </si>
  <si>
    <t>Lakes</t>
  </si>
  <si>
    <t xml:space="preserve">Sparsely Vegetated Land </t>
  </si>
  <si>
    <t xml:space="preserve">Urban </t>
  </si>
  <si>
    <t>Wetland</t>
  </si>
  <si>
    <t xml:space="preserve">Woodland and Forest </t>
  </si>
  <si>
    <t xml:space="preserve">Intertidal sediment </t>
  </si>
  <si>
    <t>Coastal Saltmarsh</t>
  </si>
  <si>
    <t xml:space="preserve">Rocky Shore </t>
  </si>
  <si>
    <t xml:space="preserve">Coastal Lagoons </t>
  </si>
  <si>
    <t>M</t>
  </si>
  <si>
    <t>Intertidal Hard Structures</t>
  </si>
  <si>
    <t>N</t>
  </si>
  <si>
    <t xml:space="preserve">Watercourse footprint </t>
  </si>
  <si>
    <t>O</t>
  </si>
  <si>
    <t xml:space="preserve">Individual Trees </t>
  </si>
  <si>
    <t>For 'Total biodiversity units at baseline' column, see column D, rows 78-92 of Metric's 'Detailed Results' tab. Total these across all metrics from the reporting period.</t>
  </si>
  <si>
    <t>For 'Total hectares at baseline' column, see column C, rows 78-92 of Metric's 'Detailed Results' tab. Total these across all metrics from the reporting period.</t>
  </si>
  <si>
    <t>For 'Total biodiversity units post-development' column, see column F, rows 78-92 of Metric's 'Detailed Results' tab. Total these across all metrics from the reporting period.</t>
  </si>
  <si>
    <t>For 'Total hectares post-development' column, see column E, rows 78-92 of Metric's 'Detailed Results' tab. Total these across all metrics from the reporting period.</t>
  </si>
  <si>
    <t>For 'Net change in biodiversity units' column, calculate by deducting 'Total biodiversity units at baseline' from 'Total biodiversity units post-development'.</t>
  </si>
  <si>
    <t>For 'Net change hectares' column, calculate by deducting 'Total hectares at baseline' from 'Total hectares post-development'.</t>
  </si>
  <si>
    <t>Composition of biodiversity gains - hedgerows and lines of trees</t>
  </si>
  <si>
    <t>This is Table 7</t>
  </si>
  <si>
    <t>Habitat type - hedgerows and lines of trees</t>
  </si>
  <si>
    <t>Total biodiversity units at baseline</t>
  </si>
  <si>
    <t>Total kilometres at baseline</t>
  </si>
  <si>
    <t>Total kilometres post - development</t>
  </si>
  <si>
    <t>Net change in kilometres</t>
  </si>
  <si>
    <t xml:space="preserve">Species-rich native hedgerow with trees - associated with bank or ditch </t>
  </si>
  <si>
    <t xml:space="preserve">Species-rich native hedgerow with trees </t>
  </si>
  <si>
    <t xml:space="preserve">Species-rich native hedgerow - associated with bank or ditch </t>
  </si>
  <si>
    <t xml:space="preserve">Native hedgerow with trees - associated with bank or ditch </t>
  </si>
  <si>
    <t xml:space="preserve">Species -rich native hedgerow </t>
  </si>
  <si>
    <t xml:space="preserve">Native hedgerow - associated with bank or ditch </t>
  </si>
  <si>
    <t xml:space="preserve">Native hedgerow with trees </t>
  </si>
  <si>
    <t xml:space="preserve">Ecologically valuable line of trees </t>
  </si>
  <si>
    <t xml:space="preserve">Ecologically valuable line of trees - associated with bank or ditch </t>
  </si>
  <si>
    <t xml:space="preserve">Native hedgerow </t>
  </si>
  <si>
    <t xml:space="preserve">Line of trees </t>
  </si>
  <si>
    <t>Line of trees associated with bank or ditch</t>
  </si>
  <si>
    <t>Non-native and ornamental hedgerow</t>
  </si>
  <si>
    <t>For 'Total biodiversity units at baseline' column, see column D, rows 140-152 of Metric's 'Detailed Results' tab. Total these across all metrics from the reporting period.</t>
  </si>
  <si>
    <t>For 'Total kilometres at baseline' column, see column C, rows 140-152 of Metric's 'Detailed Results' tab. Total these across all metrics from the reporting period.</t>
  </si>
  <si>
    <t>For 'Total biodiversity units post-development' column, see column F, rows 140-152 of Metric's 'Detailed Results' tab. Total these across all metrics from the reporting period.</t>
  </si>
  <si>
    <t>For 'Total kilometres post-development' column, see column E, rows 140-152 of Metric's 'Detailed Results' tab. Total these across all metrics from the reporting period.</t>
  </si>
  <si>
    <t>For 'Net change in kilometres' column, calculate by deducting 'Total kilometres at baseline' from 'Total kilometres post-development'.</t>
  </si>
  <si>
    <t>Composition of biodiversity gains - watercourses</t>
  </si>
  <si>
    <t>This is Table 8</t>
  </si>
  <si>
    <t>Habitat type - watercourse</t>
  </si>
  <si>
    <t>Total kilometers at baseline</t>
  </si>
  <si>
    <t>Total kilometers post - development</t>
  </si>
  <si>
    <t>Net change in kilometers</t>
  </si>
  <si>
    <t>Priority Habitat</t>
  </si>
  <si>
    <t xml:space="preserve">Other Rivers and Streams </t>
  </si>
  <si>
    <t xml:space="preserve">Ditches </t>
  </si>
  <si>
    <t xml:space="preserve">Canals </t>
  </si>
  <si>
    <t>Culverts</t>
  </si>
  <si>
    <t>For 'Total biodiversity units at baseline' column, see column D, rows 203-207 of Metric's 'Detailed Results' tab. Total these across all metrics from the reporting period.</t>
  </si>
  <si>
    <t>For 'Total kilometers at baseline' column, see column C, rows 203-207 of Metric's 'Detailed Results' tab. Total these across all metrics from the reporting period.</t>
  </si>
  <si>
    <t>For 'Total biodiversity units post-development' column, see column F, rows 203-207 of Metric's 'Detailed Results' tab. Total these across all metrics from the reporting period.</t>
  </si>
  <si>
    <t>For 'Total kilometers post-development' column, see column E, rows 203-207 of Metric's 'Detailed Results' tab. Total these across all metrics from the reporting period.</t>
  </si>
  <si>
    <t>For 'Net change biodiversity units' column, calculate by deducting 'Total biodiversity units at baseline' from 'Total biodiversity units post-development'.</t>
  </si>
  <si>
    <t>For 'Net change in kilometers' column, calculate by deducting 'Total kilometers at baseline' from 'Total kilometers post-development'.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</si>
</sst>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color rgb="FFFF0000"/>
      <name val="Arial"/>
      <family val="2"/>
    </font>
    <font>
      <b/>
      <sz val="11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6"/>
      <name val="Arial"/>
      <family val="2"/>
    </font>
    <font>
      <sz val="16"/>
      <color theme="1"/>
      <name val="Arial"/>
      <family val="2"/>
    </font>
    <font>
      <b/>
      <sz val="16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B050"/>
      <name val="Arial"/>
      <family val="2"/>
    </font>
    <font>
      <sz val="12"/>
      <color theme="1"/>
      <name val="Arial"/>
      <family val="2"/>
    </font>
    <font>
      <sz val="16"/>
      <color rgb="FF000000"/>
      <name val="Arial"/>
      <family val="2"/>
    </font>
    <font>
      <b/>
      <sz val="1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1" fillId="0" borderId="0"/>
    <xf numFmtId="9" fontId="16" fillId="0" borderId="0"/>
  </cellStyleXfs>
  <cellXfs count="95">
    <xf numFmtId="0" fontId="0" fillId="0" borderId="0" xfId="0"/>
    <xf numFmtId="0" fontId="4" fillId="0" borderId="0" xfId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3" fillId="0" borderId="0" xfId="0" applyFont="1" applyAlignment="1">
      <alignment horizontal="left" vertical="top"/>
    </xf>
    <xf numFmtId="0" fontId="6" fillId="0" borderId="0" xfId="0" applyFont="1"/>
    <xf numFmtId="0" fontId="4" fillId="0" borderId="0" xfId="1" applyAlignment="1">
      <alignment horizontal="left" vertical="top"/>
    </xf>
    <xf numFmtId="0" fontId="7" fillId="0" borderId="0" xfId="0" applyFont="1"/>
    <xf numFmtId="0" fontId="6" fillId="0" borderId="2" xfId="0" applyFont="1" applyBorder="1"/>
    <xf numFmtId="0" fontId="6" fillId="0" borderId="3" xfId="0" applyFont="1" applyBorder="1"/>
    <xf numFmtId="0" fontId="3" fillId="0" borderId="4" xfId="0" applyFont="1" applyBorder="1"/>
    <xf numFmtId="0" fontId="3" fillId="0" borderId="4" xfId="0" applyFont="1" applyBorder="1" applyAlignment="1">
      <alignment wrapText="1"/>
    </xf>
    <xf numFmtId="0" fontId="6" fillId="0" borderId="8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/>
    </xf>
    <xf numFmtId="49" fontId="3" fillId="0" borderId="9" xfId="0" applyNumberFormat="1" applyFont="1" applyBorder="1" applyAlignment="1">
      <alignment horizontal="left" vertical="top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top" wrapText="1"/>
    </xf>
    <xf numFmtId="49" fontId="3" fillId="0" borderId="9" xfId="0" applyNumberFormat="1" applyFont="1" applyBorder="1"/>
    <xf numFmtId="0" fontId="3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 wrapText="1"/>
    </xf>
    <xf numFmtId="0" fontId="6" fillId="0" borderId="11" xfId="0" applyFont="1" applyBorder="1"/>
    <xf numFmtId="0" fontId="3" fillId="0" borderId="13" xfId="0" applyFont="1" applyBorder="1"/>
    <xf numFmtId="0" fontId="6" fillId="0" borderId="12" xfId="0" applyFont="1" applyBorder="1"/>
    <xf numFmtId="0" fontId="3" fillId="0" borderId="14" xfId="0" applyFont="1" applyBorder="1"/>
    <xf numFmtId="0" fontId="9" fillId="0" borderId="0" xfId="0" applyFont="1"/>
    <xf numFmtId="0" fontId="3" fillId="0" borderId="11" xfId="0" applyFont="1" applyBorder="1" applyAlignment="1">
      <alignment horizontal="center"/>
    </xf>
    <xf numFmtId="0" fontId="8" fillId="0" borderId="0" xfId="0" applyFont="1"/>
    <xf numFmtId="0" fontId="3" fillId="0" borderId="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center" vertical="top"/>
    </xf>
    <xf numFmtId="0" fontId="6" fillId="0" borderId="8" xfId="0" applyFont="1" applyBorder="1"/>
    <xf numFmtId="0" fontId="3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11" fillId="0" borderId="0" xfId="1" applyFont="1"/>
    <xf numFmtId="0" fontId="12" fillId="0" borderId="0" xfId="0" applyFont="1"/>
    <xf numFmtId="0" fontId="10" fillId="0" borderId="14" xfId="0" applyFont="1" applyBorder="1"/>
    <xf numFmtId="0" fontId="0" fillId="0" borderId="10" xfId="0" applyBorder="1"/>
    <xf numFmtId="49" fontId="3" fillId="0" borderId="0" xfId="0" applyNumberFormat="1" applyFont="1"/>
    <xf numFmtId="0" fontId="13" fillId="0" borderId="0" xfId="1" applyFont="1"/>
    <xf numFmtId="0" fontId="14" fillId="0" borderId="8" xfId="0" applyFont="1" applyBorder="1" applyAlignment="1">
      <alignment horizontal="center"/>
    </xf>
    <xf numFmtId="0" fontId="14" fillId="0" borderId="2" xfId="0" applyFont="1" applyBorder="1"/>
    <xf numFmtId="0" fontId="14" fillId="0" borderId="8" xfId="0" applyFont="1" applyBorder="1"/>
    <xf numFmtId="0" fontId="14" fillId="0" borderId="3" xfId="0" applyFont="1" applyBorder="1"/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wrapText="1"/>
    </xf>
    <xf numFmtId="0" fontId="15" fillId="0" borderId="0" xfId="0" applyFont="1"/>
    <xf numFmtId="0" fontId="0" fillId="0" borderId="10" xfId="0" applyBorder="1" applyAlignment="1">
      <alignment wrapText="1"/>
    </xf>
    <xf numFmtId="0" fontId="0" fillId="0" borderId="0" xfId="0" applyAlignment="1">
      <alignment wrapText="1"/>
    </xf>
    <xf numFmtId="0" fontId="3" fillId="0" borderId="10" xfId="0" applyFont="1" applyBorder="1" applyAlignment="1">
      <alignment wrapText="1"/>
    </xf>
    <xf numFmtId="0" fontId="3" fillId="0" borderId="10" xfId="0" applyFont="1" applyBorder="1"/>
    <xf numFmtId="0" fontId="10" fillId="0" borderId="0" xfId="0" applyFont="1" applyAlignment="1">
      <alignment horizontal="center" wrapText="1"/>
    </xf>
    <xf numFmtId="0" fontId="3" fillId="0" borderId="0" xfId="0" quotePrefix="1" applyFont="1" applyAlignment="1">
      <alignment wrapText="1"/>
    </xf>
    <xf numFmtId="0" fontId="6" fillId="0" borderId="6" xfId="0" applyFont="1" applyBorder="1"/>
    <xf numFmtId="0" fontId="6" fillId="0" borderId="3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3" xfId="0" applyFont="1" applyBorder="1" applyAlignment="1">
      <alignment vertical="top" wrapText="1"/>
    </xf>
    <xf numFmtId="0" fontId="17" fillId="0" borderId="0" xfId="1" applyFont="1"/>
    <xf numFmtId="0" fontId="18" fillId="0" borderId="0" xfId="0" applyFont="1"/>
    <xf numFmtId="0" fontId="3" fillId="0" borderId="0" xfId="0" applyFont="1" applyAlignment="1">
      <alignment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5" xfId="0" applyFont="1" applyBorder="1"/>
    <xf numFmtId="0" fontId="6" fillId="0" borderId="1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right"/>
    </xf>
    <xf numFmtId="9" fontId="3" fillId="0" borderId="11" xfId="3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49" fontId="9" fillId="0" borderId="1" xfId="0" applyNumberFormat="1" applyFont="1" applyBorder="1" applyAlignment="1">
      <alignment horizontal="right"/>
    </xf>
    <xf numFmtId="9" fontId="9" fillId="0" borderId="5" xfId="3" applyFont="1" applyBorder="1" applyAlignment="1">
      <alignment horizontal="right"/>
    </xf>
    <xf numFmtId="49" fontId="3" fillId="0" borderId="1" xfId="0" applyNumberFormat="1" applyFont="1" applyBorder="1" applyAlignment="1">
      <alignment horizontal="right"/>
    </xf>
    <xf numFmtId="9" fontId="3" fillId="0" borderId="5" xfId="3" applyFont="1" applyBorder="1" applyAlignment="1">
      <alignment horizontal="right"/>
    </xf>
    <xf numFmtId="9" fontId="3" fillId="0" borderId="7" xfId="3" applyFont="1" applyBorder="1" applyAlignment="1">
      <alignment horizontal="right"/>
    </xf>
    <xf numFmtId="9" fontId="3" fillId="0" borderId="1" xfId="3" applyFont="1" applyBorder="1" applyAlignment="1">
      <alignment horizontal="right"/>
    </xf>
    <xf numFmtId="49" fontId="3" fillId="0" borderId="1" xfId="0" applyNumberFormat="1" applyFont="1" applyBorder="1" applyAlignment="1">
      <alignment horizontal="right" vertical="top"/>
    </xf>
    <xf numFmtId="49" fontId="3" fillId="0" borderId="5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right" vertical="top"/>
    </xf>
    <xf numFmtId="0" fontId="3" fillId="0" borderId="5" xfId="0" applyFont="1" applyBorder="1" applyAlignment="1">
      <alignment horizontal="right" vertical="top"/>
    </xf>
    <xf numFmtId="49" fontId="3" fillId="0" borderId="9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right"/>
    </xf>
    <xf numFmtId="49" fontId="3" fillId="0" borderId="15" xfId="0" applyNumberFormat="1" applyFont="1" applyBorder="1" applyAlignment="1">
      <alignment horizontal="right"/>
    </xf>
    <xf numFmtId="49" fontId="3" fillId="0" borderId="9" xfId="0" applyNumberFormat="1" applyFont="1" applyBorder="1" applyAlignment="1">
      <alignment horizontal="right"/>
    </xf>
  </cellXfs>
  <cellStyles count="4">
    <cellStyle name="Heading 1" xfId="1" builtinId="16"/>
    <cellStyle name="Normal" xfId="0" builtinId="0"/>
    <cellStyle name="Normal 2" xfId="2" xr:uid="{00000000-0005-0000-0000-000003000000}"/>
    <cellStyle name="Percent" xfId="3" builtinId="5"/>
  </cellStyles>
  <dxfs count="74">
    <dxf>
      <font>
        <strike val="0"/>
        <condense val="0"/>
        <extend val="0"/>
        <outline val="0"/>
        <shadow val="0"/>
        <vertAlign val="baseline"/>
        <sz val="12"/>
        <color auto="1"/>
        <name val="Arial"/>
        <family val="2"/>
      </font>
      <alignment horizontal="right" vertical="bottom"/>
      <border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2"/>
        <color auto="1"/>
        <name val="Arial"/>
        <family val="2"/>
      </font>
      <alignment horizontal="right"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2"/>
        <color auto="1"/>
        <name val="Arial"/>
        <family val="2"/>
      </font>
      <numFmt numFmtId="30" formatCode="@"/>
      <alignment horizontal="right"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2"/>
        <color auto="1"/>
        <name val="Arial"/>
        <family val="2"/>
      </font>
      <numFmt numFmtId="30" formatCode="@"/>
      <alignment horizontal="right"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2"/>
        <color auto="1"/>
        <name val="Arial"/>
        <family val="2"/>
      </font>
      <numFmt numFmtId="30" formatCode="@"/>
      <alignment horizontal="right"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2"/>
        <color auto="1"/>
        <name val="Arial"/>
        <family val="2"/>
      </font>
      <numFmt numFmtId="30" formatCode="@"/>
      <alignment horizontal="right"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2"/>
        <color auto="1"/>
        <name val="Arial"/>
        <family val="2"/>
      </font>
      <border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2"/>
        <color auto="1"/>
        <name val="Arial"/>
        <family val="2"/>
      </font>
      <numFmt numFmtId="30" formatCode="@"/>
      <border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2"/>
        <color auto="1"/>
        <name val="Arial"/>
        <family val="2"/>
      </font>
    </dxf>
    <dxf>
      <border>
        <bottom style="thin">
          <color indexed="64"/>
        </bottom>
      </border>
    </dxf>
    <dxf>
      <font>
        <b/>
        <strike val="0"/>
        <condense val="0"/>
        <extend val="0"/>
        <outline val="0"/>
        <shadow val="0"/>
        <vertAlign val="baseline"/>
        <sz val="12"/>
        <color auto="1"/>
        <name val="Arial"/>
        <family val="2"/>
      </font>
      <alignment horizontal="left" vertical="top" wrapText="1"/>
      <border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condense val="0"/>
        <extend val="0"/>
        <outline val="0"/>
        <shadow val="0"/>
        <vertAlign val="baseline"/>
        <sz val="12"/>
        <color auto="1"/>
        <name val="Arial"/>
        <family val="2"/>
      </font>
      <alignment horizontal="right" vertical="top"/>
      <border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2"/>
        <color auto="1"/>
        <name val="Arial"/>
        <family val="2"/>
      </font>
      <alignment horizontal="righ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2"/>
        <color auto="1"/>
        <name val="Arial"/>
        <family val="2"/>
      </font>
      <numFmt numFmtId="30" formatCode="@"/>
      <alignment horizontal="righ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2"/>
        <color auto="1"/>
        <name val="Arial"/>
        <family val="2"/>
      </font>
      <numFmt numFmtId="30" formatCode="@"/>
      <alignment horizontal="righ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2"/>
        <color auto="1"/>
        <name val="Arial"/>
        <family val="2"/>
      </font>
      <numFmt numFmtId="30" formatCode="@"/>
      <alignment horizontal="righ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2"/>
        <color auto="1"/>
        <name val="Arial"/>
        <family val="2"/>
      </font>
      <numFmt numFmtId="30" formatCode="@"/>
      <alignment horizontal="righ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2"/>
        <color auto="1"/>
        <name val="Arial"/>
        <family val="2"/>
      </font>
      <alignment horizontal="left" vertical="top" wrapText="1"/>
      <border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2"/>
        <color auto="1"/>
        <name val="Arial"/>
        <family val="2"/>
      </font>
      <numFmt numFmtId="30" formatCode="@"/>
      <alignment horizontal="left" vertical="top"/>
      <border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2"/>
        <color auto="1"/>
        <name val="Arial"/>
        <family val="2"/>
      </font>
      <alignment horizontal="left" vertical="top"/>
    </dxf>
    <dxf>
      <border>
        <bottom style="thin">
          <color indexed="64"/>
        </bottom>
      </border>
    </dxf>
    <dxf>
      <font>
        <b/>
        <strike val="0"/>
        <condense val="0"/>
        <extend val="0"/>
        <outline val="0"/>
        <shadow val="0"/>
        <vertAlign val="baseline"/>
        <sz val="12"/>
        <color auto="1"/>
        <name val="Arial"/>
        <family val="2"/>
      </font>
      <alignment horizontal="left" vertical="top" wrapText="1"/>
      <border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condense val="0"/>
        <extend val="0"/>
        <outline val="0"/>
        <shadow val="0"/>
        <vertAlign val="baseline"/>
        <sz val="12"/>
        <color auto="1"/>
        <name val="Arial"/>
        <family val="2"/>
      </font>
      <alignment horizontal="right" vertical="top"/>
      <border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2"/>
        <color auto="1"/>
        <name val="Arial"/>
        <family val="2"/>
      </font>
      <alignment horizontal="righ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2"/>
        <color auto="1"/>
        <name val="Arial"/>
        <family val="2"/>
      </font>
      <alignment horizontal="righ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2"/>
        <color auto="1"/>
        <name val="Arial"/>
        <family val="2"/>
      </font>
      <alignment horizontal="righ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2"/>
        <color auto="1"/>
        <name val="Arial"/>
        <family val="2"/>
      </font>
      <alignment horizontal="righ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2"/>
        <color auto="1"/>
        <name val="Arial"/>
        <family val="2"/>
      </font>
      <alignment horizontal="righ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2"/>
        <color auto="1"/>
        <name val="Arial"/>
        <family val="2"/>
      </font>
      <alignment horizontal="left" vertical="top" wrapText="1"/>
      <border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2"/>
        <color auto="1"/>
        <name val="Arial"/>
        <family val="2"/>
      </font>
      <alignment horizontal="left" vertical="top"/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2"/>
        <color auto="1"/>
        <name val="Arial"/>
        <family val="2"/>
      </font>
      <alignment horizontal="left" vertical="top"/>
    </dxf>
    <dxf>
      <border>
        <bottom style="thin">
          <color indexed="64"/>
        </bottom>
      </border>
    </dxf>
    <dxf>
      <font>
        <b/>
        <strike val="0"/>
        <condense val="0"/>
        <extend val="0"/>
        <outline val="0"/>
        <shadow val="0"/>
        <vertAlign val="baseline"/>
        <sz val="12"/>
        <color auto="1"/>
        <name val="Arial"/>
        <family val="2"/>
      </font>
      <alignment horizontal="general" vertical="top" wrapText="1"/>
      <border>
        <left style="thin">
          <color indexed="64"/>
        </left>
        <right style="thin">
          <color indexed="64"/>
        </right>
        <top/>
        <bottom/>
      </border>
    </dxf>
    <dxf>
      <font>
        <strike val="0"/>
        <condense val="0"/>
        <extend val="0"/>
        <outline val="0"/>
        <shadow val="0"/>
        <vertAlign val="baseline"/>
        <sz val="12"/>
        <color auto="1"/>
        <name val="Arial"/>
        <family val="2"/>
      </font>
      <fill>
        <patternFill>
          <fgColor indexed="64"/>
          <bgColor indexed="65"/>
        </patternFill>
      </fill>
      <alignment horizontal="right" vertical="bottom"/>
      <border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2"/>
        <color auto="1"/>
        <name val="Arial"/>
        <family val="2"/>
      </font>
      <fill>
        <patternFill>
          <fgColor indexed="64"/>
          <bgColor indexed="65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2"/>
        <color auto="1"/>
        <name val="Arial"/>
        <family val="2"/>
      </font>
      <fill>
        <patternFill>
          <fgColor indexed="64"/>
          <bgColor indexed="65"/>
        </patternFill>
      </fill>
      <alignment horizontal="general" vertical="bottom" wrapText="1"/>
      <border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2"/>
        <color auto="1"/>
        <name val="Arial"/>
        <family val="2"/>
      </font>
      <alignment horizontal="center" vertical="bottom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right style="thin">
          <color indexed="64"/>
        </right>
      </border>
    </dxf>
    <dxf>
      <font>
        <sz val="12"/>
        <family val="2"/>
      </font>
    </dxf>
    <dxf>
      <font>
        <b/>
        <strike val="0"/>
        <condense val="0"/>
        <extend val="0"/>
        <outline val="0"/>
        <shadow val="0"/>
        <vertAlign val="baseline"/>
        <sz val="12"/>
        <color auto="1"/>
        <name val="Arial"/>
        <family val="2"/>
      </font>
      <fill>
        <patternFill>
          <fgColor indexed="64"/>
          <bgColor auto="1"/>
        </patternFill>
      </fill>
      <border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condense val="0"/>
        <extend val="0"/>
        <outline val="0"/>
        <shadow val="0"/>
        <vertAlign val="baseline"/>
        <sz val="12"/>
        <color auto="1"/>
        <name val="Arial"/>
        <family val="2"/>
      </font>
      <fill>
        <patternFill>
          <fgColor indexed="64"/>
          <bgColor indexed="65"/>
        </patternFill>
      </fill>
      <alignment horizontal="right" vertical="bottom"/>
      <border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2"/>
        <color auto="1"/>
        <name val="Arial"/>
        <family val="2"/>
      </font>
      <numFmt numFmtId="30" formatCode="@"/>
      <fill>
        <patternFill>
          <fgColor indexed="64"/>
          <bgColor indexed="65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2"/>
        <color auto="1"/>
        <name val="Arial"/>
        <family val="2"/>
      </font>
      <fill>
        <patternFill>
          <fgColor indexed="64"/>
          <bgColor indexed="65"/>
        </patternFill>
      </fill>
      <alignment horizontal="general" vertical="bottom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2"/>
        <color auto="1"/>
        <name val="Arial"/>
        <family val="2"/>
      </font>
      <fill>
        <patternFill>
          <fgColor indexed="64"/>
          <bgColor indexed="65"/>
        </patternFill>
      </fill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strike val="0"/>
        <condense val="0"/>
        <extend val="0"/>
        <outline val="0"/>
        <shadow val="0"/>
        <vertAlign val="baseline"/>
        <sz val="12"/>
        <color auto="1"/>
        <name val="Arial"/>
        <family val="2"/>
      </font>
      <fill>
        <patternFill>
          <fgColor indexed="64"/>
          <bgColor indexed="65"/>
        </patternFill>
      </fill>
      <border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condense val="0"/>
        <extend val="0"/>
        <outline val="0"/>
        <shadow val="0"/>
        <vertAlign val="baseline"/>
        <sz val="12"/>
        <color rgb="FF000000"/>
        <name val="Arial"/>
        <family val="2"/>
      </font>
      <alignment horizontal="right" vertical="bottom"/>
      <border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2"/>
        <color rgb="FF000000"/>
        <name val="Arial"/>
        <family val="2"/>
      </font>
      <numFmt numFmtId="30" formatCode="@"/>
      <alignment horizontal="right"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2"/>
        <color rgb="FF000000"/>
        <name val="Arial"/>
        <family val="2"/>
      </font>
      <fill>
        <patternFill>
          <fgColor indexed="64"/>
          <bgColor auto="1"/>
        </patternFill>
      </fill>
      <alignment horizontal="general" vertical="bottom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color rgb="FF000000"/>
        <name val="Arial"/>
        <family val="2"/>
      </font>
      <alignment horizontal="center" vertical="center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color rgb="FF000000"/>
        <name val="Arial"/>
        <family val="2"/>
      </font>
    </dxf>
    <dxf>
      <border>
        <bottom style="thin">
          <color indexed="64"/>
        </bottom>
      </border>
    </dxf>
    <dxf>
      <font>
        <b/>
        <strike val="0"/>
        <condense val="0"/>
        <extend val="0"/>
        <outline val="0"/>
        <shadow val="0"/>
        <vertAlign val="baseline"/>
        <sz val="12"/>
        <color rgb="FF000000"/>
        <name val="Arial"/>
        <family val="2"/>
      </font>
      <border>
        <left style="thin">
          <color indexed="64"/>
        </left>
        <right style="thin">
          <color indexed="64"/>
        </right>
        <top/>
        <bottom/>
      </border>
    </dxf>
    <dxf>
      <font>
        <strike val="0"/>
        <condense val="0"/>
        <extend val="0"/>
        <outline val="0"/>
        <shadow val="0"/>
        <vertAlign val="baseline"/>
        <sz val="12"/>
        <color auto="1"/>
        <name val="Arial"/>
        <family val="2"/>
      </font>
      <alignment horizontal="right"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2"/>
        <color auto="1"/>
        <name val="Arial"/>
        <family val="2"/>
      </font>
      <alignment horizontal="right"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2"/>
        <color auto="1"/>
        <name val="Arial"/>
        <family val="2"/>
      </font>
      <alignment horizontal="right"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2"/>
        <color auto="1"/>
        <name val="Arial"/>
        <family val="2"/>
      </font>
      <fill>
        <patternFill>
          <fgColor indexed="64"/>
          <bgColor auto="1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2"/>
        <color auto="1"/>
        <name val="Arial"/>
        <family val="2"/>
      </font>
      <border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2"/>
        <color auto="1"/>
        <name val="Arial"/>
        <family val="2"/>
      </font>
    </dxf>
    <dxf>
      <border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2"/>
        <color auto="1"/>
        <name val="Arial"/>
        <family val="2"/>
      </font>
    </dxf>
    <dxf>
      <border>
        <bottom style="thin">
          <color indexed="64"/>
        </bottom>
      </border>
    </dxf>
    <dxf>
      <font>
        <b/>
        <strike val="0"/>
        <condense val="0"/>
        <extend val="0"/>
        <outline val="0"/>
        <shadow val="0"/>
        <vertAlign val="baseline"/>
        <sz val="12"/>
        <color auto="1"/>
        <name val="Arial"/>
        <family val="2"/>
      </font>
      <border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Gains_and_losses" displayName="Gains_and_losses" ref="A4:F15" totalsRowShown="0" headerRowDxfId="73" dataDxfId="71" headerRowBorderDxfId="72" tableBorderDxfId="70" totalsRowBorderDxfId="69">
  <tableColumns count="6">
    <tableColumn id="3" xr3:uid="{00000000-0010-0000-0000-000003000000}" name="ID" dataDxfId="68"/>
    <tableColumn id="1" xr3:uid="{00000000-0010-0000-0000-000001000000}" name="Overall expected gains and losses" dataDxfId="67"/>
    <tableColumn id="2" xr3:uid="{00000000-0010-0000-0000-000002000000}" name="Area Habitats" dataDxfId="66"/>
    <tableColumn id="4" xr3:uid="{00000000-0010-0000-0000-000004000000}" name="Hedgerows" dataDxfId="65"/>
    <tableColumn id="5" xr3:uid="{00000000-0010-0000-0000-000005000000}" name="Watercourses" dataDxfId="64"/>
    <tableColumn id="6" xr3:uid="{00000000-0010-0000-0000-000006000000}" name="Total" dataDxfId="63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impact_sensitive_areas" displayName="impact_sensitive_areas" ref="A4:D5" totalsRowShown="0" headerRowDxfId="62" dataDxfId="60" headerRowBorderDxfId="61" tableBorderDxfId="59" totalsRowBorderDxfId="58">
  <tableColumns count="4">
    <tableColumn id="4" xr3:uid="{00000000-0010-0000-0100-000004000000}" name="ID" dataDxfId="57"/>
    <tableColumn id="1" xr3:uid="{00000000-0010-0000-0100-000001000000}" name="Impact on irreplaceable habitat" dataDxfId="56"/>
    <tableColumn id="2" xr3:uid="{00000000-0010-0000-0100-000002000000}" name="Total" dataDxfId="55"/>
    <tableColumn id="3" xr3:uid="{00000000-0010-0000-0100-000003000000}" name="Proportion" dataDxfId="54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1" displayName="Table1" ref="A4:D7" totalsRowShown="0" headerRowDxfId="53" headerRowBorderDxfId="52" tableBorderDxfId="51" totalsRowBorderDxfId="50">
  <tableColumns count="4">
    <tableColumn id="4" xr3:uid="{00000000-0010-0000-0200-000004000000}" name="ID" dataDxfId="49"/>
    <tableColumn id="1" xr3:uid="{00000000-0010-0000-0200-000001000000}" name="Location of off-site biodiversity units" dataDxfId="48"/>
    <tableColumn id="2" xr3:uid="{00000000-0010-0000-0200-000002000000}" name="Total " dataDxfId="47"/>
    <tableColumn id="3" xr3:uid="{00000000-0010-0000-0200-000003000000}" name="Proportion" dataDxfId="46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69" displayName="Table69" ref="A5:D15" totalsRowShown="0" headerRowDxfId="45" dataDxfId="44" tableBorderDxfId="43">
  <tableColumns count="4">
    <tableColumn id="1" xr3:uid="{00000000-0010-0000-0300-000001000000}" name="ID" dataDxfId="42"/>
    <tableColumn id="2" xr3:uid="{00000000-0010-0000-0300-000002000000}" name="Results of monitoring biodiversity gains where the LPA is part of the legal agreement" dataDxfId="41"/>
    <tableColumn id="3" xr3:uid="{00000000-0010-0000-0300-000003000000}" name="Total " dataDxfId="40"/>
    <tableColumn id="4" xr3:uid="{00000000-0010-0000-0300-000004000000}" name="Proportion (%)" dataDxfId="39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composition_areas" displayName="composition_areas" ref="A4:H19" totalsRowShown="0" headerRowDxfId="38" dataDxfId="36" headerRowBorderDxfId="37" tableBorderDxfId="35" totalsRowBorderDxfId="34">
  <tableColumns count="8">
    <tableColumn id="8" xr3:uid="{00000000-0010-0000-0400-000008000000}" name="ID" dataDxfId="33"/>
    <tableColumn id="1" xr3:uid="{00000000-0010-0000-0400-000001000000}" name="Habitat Type - Area" dataDxfId="32"/>
    <tableColumn id="2" xr3:uid="{00000000-0010-0000-0400-000002000000}" name="Total biodiversity units at baseline " dataDxfId="31"/>
    <tableColumn id="3" xr3:uid="{00000000-0010-0000-0400-000003000000}" name="Total hectares at baseline" dataDxfId="30"/>
    <tableColumn id="4" xr3:uid="{00000000-0010-0000-0400-000004000000}" name="Total biodiversity units post - development" dataDxfId="29"/>
    <tableColumn id="5" xr3:uid="{00000000-0010-0000-0400-000005000000}" name="Total hectares post - development" dataDxfId="28"/>
    <tableColumn id="6" xr3:uid="{00000000-0010-0000-0400-000006000000}" name="Net change in biodiversity units" dataDxfId="27"/>
    <tableColumn id="7" xr3:uid="{00000000-0010-0000-0400-000007000000}" name="Net change in hectares" dataDxfId="26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composition_hedgerows_trees" displayName="composition_hedgerows_trees" ref="A4:H18" totalsRowShown="0" headerRowDxfId="25" dataDxfId="23" headerRowBorderDxfId="24" tableBorderDxfId="22" totalsRowBorderDxfId="21">
  <tableColumns count="8">
    <tableColumn id="8" xr3:uid="{00000000-0010-0000-0500-000008000000}" name="ID" dataDxfId="20"/>
    <tableColumn id="1" xr3:uid="{00000000-0010-0000-0500-000001000000}" name="Habitat type - hedgerows and lines of trees" dataDxfId="19"/>
    <tableColumn id="2" xr3:uid="{00000000-0010-0000-0500-000002000000}" name="Total biodiversity units at baseline" dataDxfId="18"/>
    <tableColumn id="3" xr3:uid="{00000000-0010-0000-0500-000003000000}" name="Total kilometres at baseline" dataDxfId="17"/>
    <tableColumn id="4" xr3:uid="{00000000-0010-0000-0500-000004000000}" name="Total biodiversity units post - development" dataDxfId="16"/>
    <tableColumn id="5" xr3:uid="{00000000-0010-0000-0500-000005000000}" name="Total kilometres post - development" dataDxfId="15"/>
    <tableColumn id="6" xr3:uid="{00000000-0010-0000-0500-000006000000}" name="Net change in biodiversity units" dataDxfId="14"/>
    <tableColumn id="7" xr3:uid="{00000000-0010-0000-0500-000007000000}" name="Net change in kilometres" dataDxfId="13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composition_watercourse" displayName="composition_watercourse" ref="A4:H10" totalsRowShown="0" headerRowDxfId="12" dataDxfId="10" headerRowBorderDxfId="11" tableBorderDxfId="9" totalsRowBorderDxfId="8">
  <tableColumns count="8">
    <tableColumn id="8" xr3:uid="{00000000-0010-0000-0600-000008000000}" name="ID" dataDxfId="7"/>
    <tableColumn id="1" xr3:uid="{00000000-0010-0000-0600-000001000000}" name="Habitat type - watercourse" dataDxfId="6"/>
    <tableColumn id="2" xr3:uid="{00000000-0010-0000-0600-000002000000}" name="Total biodiversity units at baseline" dataDxfId="5"/>
    <tableColumn id="3" xr3:uid="{00000000-0010-0000-0600-000003000000}" name="Total kilometers at baseline" dataDxfId="4"/>
    <tableColumn id="4" xr3:uid="{00000000-0010-0000-0600-000004000000}" name="Total biodiversity units post - development" dataDxfId="3"/>
    <tableColumn id="5" xr3:uid="{00000000-0010-0000-0600-000005000000}" name="Total kilometers post - development" dataDxfId="2"/>
    <tableColumn id="6" xr3:uid="{00000000-0010-0000-0600-000006000000}" name="Net change in biodiversity units" dataDxfId="1"/>
    <tableColumn id="7" xr3:uid="{00000000-0010-0000-0600-000007000000}" name="Net change in kilometers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tabSelected="1" zoomScale="80" zoomScaleNormal="80" workbookViewId="0">
      <selection activeCell="A11" sqref="A11"/>
    </sheetView>
  </sheetViews>
  <sheetFormatPr defaultRowHeight="15" x14ac:dyDescent="0.2"/>
  <cols>
    <col min="1" max="1" width="71" customWidth="1"/>
  </cols>
  <sheetData>
    <row r="1" spans="1:1" ht="20.25" customHeight="1" x14ac:dyDescent="0.3">
      <c r="A1" s="1" t="s">
        <v>0</v>
      </c>
    </row>
    <row r="2" spans="1:1" ht="20.25" customHeight="1" x14ac:dyDescent="0.3">
      <c r="A2" s="46" t="s">
        <v>1</v>
      </c>
    </row>
    <row r="3" spans="1:1" ht="20.25" customHeight="1" x14ac:dyDescent="0.3">
      <c r="A3" s="71" t="s">
        <v>2</v>
      </c>
    </row>
    <row r="4" spans="1:1" ht="20.25" customHeight="1" x14ac:dyDescent="0.3">
      <c r="A4" s="47" t="s">
        <v>3</v>
      </c>
    </row>
    <row r="5" spans="1:1" x14ac:dyDescent="0.2">
      <c r="A5" s="9"/>
    </row>
    <row r="6" spans="1:1" x14ac:dyDescent="0.2">
      <c r="A6" t="s">
        <v>4</v>
      </c>
    </row>
    <row r="7" spans="1:1" ht="15.6" customHeight="1" x14ac:dyDescent="0.25">
      <c r="A7" s="63"/>
    </row>
    <row r="8" spans="1:1" ht="15.75" customHeight="1" x14ac:dyDescent="0.25">
      <c r="A8" s="63"/>
    </row>
    <row r="9" spans="1:1" ht="15.75" customHeight="1" x14ac:dyDescent="0.25">
      <c r="A9" s="63"/>
    </row>
    <row r="10" spans="1:1" ht="15.75" customHeight="1" x14ac:dyDescent="0.25">
      <c r="A10" s="63"/>
    </row>
    <row r="11" spans="1:1" ht="15.75" customHeight="1" x14ac:dyDescent="0.25">
      <c r="A11" s="63"/>
    </row>
  </sheetData>
  <sheetProtection algorithmName="SHA-512" hashValue="pdPmL7LNgKhyQ/M7b6wLr/cPqaUbRI8wkX6OI78qP595jP9ci1eUINBE11JLuYBfLTtIjTZrpEdBWEUtsVOQ7w==" saltValue="5RhaJp0uZ3vfGOIJTYARZQ==" spinCount="100000" sheet="1" objects="1" scenarios="1"/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34"/>
  <sheetViews>
    <sheetView zoomScale="80" zoomScaleNormal="80" workbookViewId="0">
      <selection activeCell="H17" sqref="H17"/>
    </sheetView>
  </sheetViews>
  <sheetFormatPr defaultColWidth="9" defaultRowHeight="15" x14ac:dyDescent="0.2"/>
  <cols>
    <col min="1" max="1" width="4.44140625" style="2" customWidth="1"/>
    <col min="2" max="2" width="24.88671875" style="2" customWidth="1"/>
    <col min="3" max="8" width="15.5546875" style="2" customWidth="1"/>
    <col min="9" max="9" width="9" style="2" customWidth="1"/>
    <col min="10" max="10" width="71.6640625" style="2" customWidth="1"/>
    <col min="11" max="11" width="9" style="2" customWidth="1"/>
    <col min="12" max="16384" width="9" style="2"/>
  </cols>
  <sheetData>
    <row r="1" spans="1:10" ht="20.25" customHeight="1" x14ac:dyDescent="0.3">
      <c r="A1" s="1" t="s">
        <v>176</v>
      </c>
    </row>
    <row r="2" spans="1:10" x14ac:dyDescent="0.2">
      <c r="A2" s="2" t="s">
        <v>17</v>
      </c>
    </row>
    <row r="3" spans="1:10" x14ac:dyDescent="0.2">
      <c r="A3" s="2" t="s">
        <v>177</v>
      </c>
    </row>
    <row r="4" spans="1:10" ht="63" customHeight="1" x14ac:dyDescent="0.25">
      <c r="A4" s="36" t="s">
        <v>19</v>
      </c>
      <c r="B4" s="10" t="s">
        <v>178</v>
      </c>
      <c r="C4" s="19" t="s">
        <v>154</v>
      </c>
      <c r="D4" s="19" t="s">
        <v>179</v>
      </c>
      <c r="E4" s="19" t="s">
        <v>123</v>
      </c>
      <c r="F4" s="19" t="s">
        <v>180</v>
      </c>
      <c r="G4" s="19" t="s">
        <v>125</v>
      </c>
      <c r="H4" s="66" t="s">
        <v>181</v>
      </c>
      <c r="J4" s="32"/>
    </row>
    <row r="5" spans="1:10" x14ac:dyDescent="0.2">
      <c r="A5" s="37" t="s">
        <v>23</v>
      </c>
      <c r="B5" s="12" t="s">
        <v>182</v>
      </c>
      <c r="C5" s="83">
        <v>0</v>
      </c>
      <c r="D5" s="83">
        <v>0</v>
      </c>
      <c r="E5" s="83">
        <v>0</v>
      </c>
      <c r="F5" s="83">
        <v>0</v>
      </c>
      <c r="G5" s="80">
        <v>0</v>
      </c>
      <c r="H5" s="92">
        <v>0</v>
      </c>
    </row>
    <row r="6" spans="1:10" x14ac:dyDescent="0.2">
      <c r="A6" s="38" t="s">
        <v>26</v>
      </c>
      <c r="B6" s="29" t="s">
        <v>183</v>
      </c>
      <c r="C6" s="93">
        <v>1.0471613</v>
      </c>
      <c r="D6" s="83">
        <v>0.108</v>
      </c>
      <c r="E6" s="83">
        <v>0.91261130000000001</v>
      </c>
      <c r="F6" s="83">
        <v>9.5000000000000001E-2</v>
      </c>
      <c r="G6" s="80">
        <v>-0.13454999999999989</v>
      </c>
      <c r="H6" s="92">
        <v>-1.2999999999999999E-2</v>
      </c>
    </row>
    <row r="7" spans="1:10" x14ac:dyDescent="0.2">
      <c r="A7" s="38" t="s">
        <v>28</v>
      </c>
      <c r="B7" s="12" t="s">
        <v>184</v>
      </c>
      <c r="C7" s="83">
        <v>0.66239999999999999</v>
      </c>
      <c r="D7" s="83">
        <v>8.5999999999999993E-2</v>
      </c>
      <c r="E7" s="83">
        <v>1.0133137000000001</v>
      </c>
      <c r="F7" s="83">
        <v>0.151</v>
      </c>
      <c r="G7" s="80">
        <v>0.35091369999999988</v>
      </c>
      <c r="H7" s="92">
        <v>6.5000000000000002E-2</v>
      </c>
    </row>
    <row r="8" spans="1:10" x14ac:dyDescent="0.2">
      <c r="A8" s="38" t="s">
        <v>30</v>
      </c>
      <c r="B8" s="12" t="s">
        <v>185</v>
      </c>
      <c r="C8" s="83">
        <v>0</v>
      </c>
      <c r="D8" s="83">
        <v>0</v>
      </c>
      <c r="E8" s="83">
        <v>0</v>
      </c>
      <c r="F8" s="83">
        <v>0</v>
      </c>
      <c r="G8" s="80">
        <v>0</v>
      </c>
      <c r="H8" s="92">
        <v>0</v>
      </c>
    </row>
    <row r="9" spans="1:10" x14ac:dyDescent="0.2">
      <c r="A9" s="38" t="s">
        <v>32</v>
      </c>
      <c r="B9" s="12" t="s">
        <v>186</v>
      </c>
      <c r="C9" s="83">
        <v>0</v>
      </c>
      <c r="D9" s="83">
        <v>0</v>
      </c>
      <c r="E9" s="83">
        <v>0</v>
      </c>
      <c r="F9" s="83">
        <v>0</v>
      </c>
      <c r="G9" s="80">
        <v>0</v>
      </c>
      <c r="H9" s="92">
        <v>0</v>
      </c>
    </row>
    <row r="10" spans="1:10" ht="15.75" customHeight="1" x14ac:dyDescent="0.25">
      <c r="A10" s="20"/>
      <c r="B10" s="65" t="s">
        <v>54</v>
      </c>
      <c r="C10" s="94">
        <f t="shared" ref="C10:H10" si="0">SUM(C5:C9)</f>
        <v>1.7095612999999998</v>
      </c>
      <c r="D10" s="94">
        <f t="shared" si="0"/>
        <v>0.19400000000000001</v>
      </c>
      <c r="E10" s="94">
        <f t="shared" si="0"/>
        <v>1.9259250000000001</v>
      </c>
      <c r="F10" s="94">
        <f t="shared" si="0"/>
        <v>0.246</v>
      </c>
      <c r="G10" s="94">
        <f t="shared" si="0"/>
        <v>0.21636369999999999</v>
      </c>
      <c r="H10" s="94">
        <f t="shared" si="0"/>
        <v>5.2000000000000005E-2</v>
      </c>
    </row>
    <row r="11" spans="1:10" ht="15.75" customHeight="1" x14ac:dyDescent="0.25">
      <c r="A11" s="50"/>
      <c r="B11" s="7"/>
      <c r="C11" s="50"/>
      <c r="D11" s="50"/>
      <c r="E11" s="50"/>
      <c r="F11" s="50"/>
    </row>
    <row r="12" spans="1:10" ht="15.75" customHeight="1" x14ac:dyDescent="0.25">
      <c r="A12" s="7" t="s">
        <v>44</v>
      </c>
    </row>
    <row r="13" spans="1:10" x14ac:dyDescent="0.2">
      <c r="A13" s="2" t="s">
        <v>187</v>
      </c>
    </row>
    <row r="14" spans="1:10" x14ac:dyDescent="0.2">
      <c r="A14" s="2" t="s">
        <v>188</v>
      </c>
    </row>
    <row r="15" spans="1:10" x14ac:dyDescent="0.2">
      <c r="A15" s="2" t="s">
        <v>189</v>
      </c>
    </row>
    <row r="16" spans="1:10" x14ac:dyDescent="0.2">
      <c r="A16" s="2" t="s">
        <v>190</v>
      </c>
    </row>
    <row r="17" spans="1:1" x14ac:dyDescent="0.2">
      <c r="A17" s="2" t="s">
        <v>191</v>
      </c>
    </row>
    <row r="18" spans="1:1" x14ac:dyDescent="0.2">
      <c r="A18" s="2" t="s">
        <v>192</v>
      </c>
    </row>
    <row r="19" spans="1:1" x14ac:dyDescent="0.2">
      <c r="A19" s="5"/>
    </row>
    <row r="20" spans="1:1" x14ac:dyDescent="0.2">
      <c r="A20" s="5"/>
    </row>
    <row r="21" spans="1:1" x14ac:dyDescent="0.2">
      <c r="A21" s="5"/>
    </row>
    <row r="22" spans="1:1" x14ac:dyDescent="0.2">
      <c r="A22" s="5"/>
    </row>
    <row r="23" spans="1:1" x14ac:dyDescent="0.2">
      <c r="A23" s="5"/>
    </row>
    <row r="24" spans="1:1" x14ac:dyDescent="0.2">
      <c r="A24" s="5"/>
    </row>
    <row r="25" spans="1:1" x14ac:dyDescent="0.2">
      <c r="A25" s="5"/>
    </row>
    <row r="26" spans="1:1" x14ac:dyDescent="0.2">
      <c r="A26" s="5"/>
    </row>
    <row r="27" spans="1:1" x14ac:dyDescent="0.2">
      <c r="A27" s="5"/>
    </row>
    <row r="28" spans="1:1" x14ac:dyDescent="0.2">
      <c r="A28" s="5"/>
    </row>
    <row r="29" spans="1:1" x14ac:dyDescent="0.2">
      <c r="A29" s="5"/>
    </row>
    <row r="30" spans="1:1" x14ac:dyDescent="0.2">
      <c r="A30" s="5"/>
    </row>
    <row r="31" spans="1:1" x14ac:dyDescent="0.2">
      <c r="A31" s="5"/>
    </row>
    <row r="32" spans="1:1" x14ac:dyDescent="0.2">
      <c r="A32" s="5"/>
    </row>
    <row r="33" spans="1:1" x14ac:dyDescent="0.2">
      <c r="A33" s="5"/>
    </row>
    <row r="34" spans="1:1" x14ac:dyDescent="0.2">
      <c r="A34" s="5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>
      <selection activeCell="A4" sqref="A4"/>
    </sheetView>
  </sheetViews>
  <sheetFormatPr defaultRowHeight="15" x14ac:dyDescent="0.2"/>
  <cols>
    <col min="1" max="1" width="71" customWidth="1"/>
  </cols>
  <sheetData>
    <row r="1" spans="1:1" ht="20.25" customHeight="1" x14ac:dyDescent="0.3">
      <c r="A1" s="72" t="s">
        <v>5</v>
      </c>
    </row>
    <row r="2" spans="1:1" x14ac:dyDescent="0.2">
      <c r="A2" t="s">
        <v>6</v>
      </c>
    </row>
    <row r="3" spans="1:1" ht="30" customHeight="1" x14ac:dyDescent="0.2">
      <c r="A3" s="60" t="s">
        <v>7</v>
      </c>
    </row>
    <row r="4" spans="1:1" ht="30" customHeight="1" x14ac:dyDescent="0.2">
      <c r="A4" s="60" t="s">
        <v>8</v>
      </c>
    </row>
    <row r="5" spans="1:1" ht="30" customHeight="1" x14ac:dyDescent="0.2">
      <c r="A5" s="60" t="s">
        <v>9</v>
      </c>
    </row>
    <row r="6" spans="1:1" x14ac:dyDescent="0.2">
      <c r="A6" s="60" t="s">
        <v>10</v>
      </c>
    </row>
    <row r="7" spans="1:1" ht="30" customHeight="1" x14ac:dyDescent="0.2">
      <c r="A7" s="60" t="s">
        <v>11</v>
      </c>
    </row>
    <row r="8" spans="1:1" x14ac:dyDescent="0.2">
      <c r="A8" s="60" t="s">
        <v>12</v>
      </c>
    </row>
    <row r="9" spans="1:1" ht="32.450000000000003" customHeight="1" x14ac:dyDescent="0.2">
      <c r="A9" s="60" t="s">
        <v>13</v>
      </c>
    </row>
    <row r="10" spans="1:1" ht="30.95" customHeight="1" x14ac:dyDescent="0.2">
      <c r="A10" s="60" t="s">
        <v>14</v>
      </c>
    </row>
  </sheetData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7"/>
  <sheetViews>
    <sheetView zoomScale="80" zoomScaleNormal="80" workbookViewId="0">
      <selection activeCell="B4" sqref="B4"/>
    </sheetView>
  </sheetViews>
  <sheetFormatPr defaultColWidth="9" defaultRowHeight="15" x14ac:dyDescent="0.2"/>
  <cols>
    <col min="1" max="1" width="3.109375" style="2" bestFit="1" customWidth="1"/>
    <col min="2" max="2" width="103" style="2" customWidth="1"/>
    <col min="3" max="3" width="12.109375" style="2" customWidth="1"/>
    <col min="4" max="4" width="12.5546875" style="2" bestFit="1" customWidth="1"/>
    <col min="5" max="5" width="9" style="2" customWidth="1"/>
    <col min="6" max="16384" width="9" style="2"/>
  </cols>
  <sheetData>
    <row r="1" spans="1:4" ht="20.25" customHeight="1" x14ac:dyDescent="0.3">
      <c r="A1" s="1" t="s">
        <v>15</v>
      </c>
    </row>
    <row r="2" spans="1:4" ht="20.25" customHeight="1" x14ac:dyDescent="0.3">
      <c r="A2" s="1"/>
      <c r="B2" s="7" t="s">
        <v>16</v>
      </c>
    </row>
    <row r="3" spans="1:4" x14ac:dyDescent="0.2">
      <c r="A3" s="30" t="s">
        <v>17</v>
      </c>
    </row>
    <row r="4" spans="1:4" x14ac:dyDescent="0.2">
      <c r="A4" s="30" t="s">
        <v>18</v>
      </c>
    </row>
    <row r="5" spans="1:4" ht="15.75" customHeight="1" x14ac:dyDescent="0.25">
      <c r="A5" s="34" t="s">
        <v>19</v>
      </c>
      <c r="B5" s="48" t="s">
        <v>20</v>
      </c>
      <c r="C5" s="28" t="s">
        <v>21</v>
      </c>
      <c r="D5" s="26" t="s">
        <v>22</v>
      </c>
    </row>
    <row r="6" spans="1:4" x14ac:dyDescent="0.2">
      <c r="A6" s="31" t="s">
        <v>23</v>
      </c>
      <c r="B6" s="29" t="s">
        <v>24</v>
      </c>
      <c r="C6" s="78"/>
      <c r="D6" s="27" t="s">
        <v>25</v>
      </c>
    </row>
    <row r="7" spans="1:4" ht="30" customHeight="1" x14ac:dyDescent="0.2">
      <c r="A7" s="31" t="s">
        <v>26</v>
      </c>
      <c r="B7" s="61" t="s">
        <v>27</v>
      </c>
      <c r="C7" s="78"/>
      <c r="D7" s="27" t="s">
        <v>25</v>
      </c>
    </row>
    <row r="8" spans="1:4" x14ac:dyDescent="0.2">
      <c r="A8" s="31" t="s">
        <v>28</v>
      </c>
      <c r="B8" s="62" t="s">
        <v>29</v>
      </c>
      <c r="C8" s="78">
        <v>6</v>
      </c>
      <c r="D8" s="27" t="s">
        <v>25</v>
      </c>
    </row>
    <row r="9" spans="1:4" x14ac:dyDescent="0.2">
      <c r="A9" s="31" t="s">
        <v>30</v>
      </c>
      <c r="B9" s="49" t="s">
        <v>31</v>
      </c>
      <c r="C9" s="78">
        <v>4</v>
      </c>
      <c r="D9" s="79">
        <v>0.66666666666666663</v>
      </c>
    </row>
    <row r="10" spans="1:4" x14ac:dyDescent="0.2">
      <c r="A10" s="31" t="s">
        <v>32</v>
      </c>
      <c r="B10" s="49" t="s">
        <v>33</v>
      </c>
      <c r="C10" s="78">
        <v>0</v>
      </c>
      <c r="D10" s="79">
        <v>0</v>
      </c>
    </row>
    <row r="11" spans="1:4" x14ac:dyDescent="0.2">
      <c r="A11" s="31" t="s">
        <v>34</v>
      </c>
      <c r="B11" s="49" t="s">
        <v>35</v>
      </c>
      <c r="C11" s="78">
        <v>0</v>
      </c>
      <c r="D11" s="79">
        <v>0</v>
      </c>
    </row>
    <row r="12" spans="1:4" ht="30" customHeight="1" x14ac:dyDescent="0.2">
      <c r="A12" s="31" t="s">
        <v>36</v>
      </c>
      <c r="B12" s="59" t="s">
        <v>37</v>
      </c>
      <c r="C12" s="78">
        <v>2</v>
      </c>
      <c r="D12" s="79">
        <v>0.33333333333333331</v>
      </c>
    </row>
    <row r="13" spans="1:4" ht="30" customHeight="1" x14ac:dyDescent="0.2">
      <c r="A13" s="31" t="s">
        <v>38</v>
      </c>
      <c r="B13" s="59" t="s">
        <v>39</v>
      </c>
      <c r="C13" s="78">
        <v>0</v>
      </c>
      <c r="D13" s="79">
        <v>0</v>
      </c>
    </row>
    <row r="14" spans="1:4" ht="30" customHeight="1" x14ac:dyDescent="0.2">
      <c r="A14" s="31" t="s">
        <v>40</v>
      </c>
      <c r="B14" s="59" t="s">
        <v>41</v>
      </c>
      <c r="C14" s="78">
        <v>0</v>
      </c>
      <c r="D14" s="79">
        <v>0</v>
      </c>
    </row>
    <row r="15" spans="1:4" ht="30" customHeight="1" x14ac:dyDescent="0.2">
      <c r="A15" s="31" t="s">
        <v>42</v>
      </c>
      <c r="B15" s="59" t="s">
        <v>43</v>
      </c>
      <c r="C15" s="78">
        <v>0</v>
      </c>
      <c r="D15" s="79">
        <v>0</v>
      </c>
    </row>
    <row r="17" spans="1:4" ht="15.75" customHeight="1" x14ac:dyDescent="0.25">
      <c r="A17" s="7" t="s">
        <v>44</v>
      </c>
    </row>
    <row r="18" spans="1:4" ht="15.75" customHeight="1" x14ac:dyDescent="0.25">
      <c r="A18" s="31" t="s">
        <v>23</v>
      </c>
      <c r="B18" s="7"/>
      <c r="C18" s="7"/>
      <c r="D18" s="7"/>
    </row>
    <row r="19" spans="1:4" ht="15.75" customHeight="1" x14ac:dyDescent="0.25">
      <c r="A19" s="31" t="s">
        <v>26</v>
      </c>
      <c r="C19" s="58"/>
      <c r="D19" s="7"/>
    </row>
    <row r="20" spans="1:4" ht="15.75" customHeight="1" x14ac:dyDescent="0.25">
      <c r="A20" s="31" t="s">
        <v>28</v>
      </c>
      <c r="C20" s="7"/>
      <c r="D20" s="7"/>
    </row>
    <row r="21" spans="1:4" ht="15.75" customHeight="1" x14ac:dyDescent="0.25">
      <c r="A21" s="31" t="s">
        <v>30</v>
      </c>
      <c r="B21" s="2" t="s">
        <v>45</v>
      </c>
      <c r="C21" s="7"/>
      <c r="D21" s="7"/>
    </row>
    <row r="22" spans="1:4" x14ac:dyDescent="0.2">
      <c r="A22" s="31" t="s">
        <v>32</v>
      </c>
      <c r="B22" s="2" t="s">
        <v>45</v>
      </c>
      <c r="C22" s="58"/>
    </row>
    <row r="23" spans="1:4" x14ac:dyDescent="0.2">
      <c r="A23" s="31" t="s">
        <v>34</v>
      </c>
      <c r="B23" s="2" t="s">
        <v>46</v>
      </c>
    </row>
    <row r="24" spans="1:4" x14ac:dyDescent="0.2">
      <c r="A24" s="31" t="s">
        <v>36</v>
      </c>
      <c r="B24" s="2" t="s">
        <v>45</v>
      </c>
    </row>
    <row r="25" spans="1:4" x14ac:dyDescent="0.2">
      <c r="A25" s="31" t="s">
        <v>38</v>
      </c>
      <c r="B25" s="2" t="s">
        <v>47</v>
      </c>
    </row>
    <row r="26" spans="1:4" x14ac:dyDescent="0.2">
      <c r="A26" s="31" t="s">
        <v>40</v>
      </c>
      <c r="B26" s="2" t="s">
        <v>47</v>
      </c>
    </row>
    <row r="27" spans="1:4" x14ac:dyDescent="0.2">
      <c r="A27" s="31" t="s">
        <v>42</v>
      </c>
      <c r="B27" s="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9"/>
  <sheetViews>
    <sheetView zoomScale="80" zoomScaleNormal="80" workbookViewId="0">
      <selection activeCell="C3" sqref="C3"/>
    </sheetView>
  </sheetViews>
  <sheetFormatPr defaultColWidth="9" defaultRowHeight="15" x14ac:dyDescent="0.2"/>
  <cols>
    <col min="1" max="1" width="4" style="2" customWidth="1"/>
    <col min="2" max="2" width="73" style="2" customWidth="1"/>
    <col min="3" max="3" width="15.88671875" style="2" bestFit="1" customWidth="1"/>
    <col min="4" max="4" width="16.88671875" style="2" bestFit="1" customWidth="1"/>
    <col min="5" max="5" width="13" style="2" bestFit="1" customWidth="1"/>
    <col min="6" max="6" width="14.33203125" style="2" customWidth="1"/>
    <col min="7" max="7" width="9" style="2" customWidth="1"/>
    <col min="8" max="16384" width="9" style="2"/>
  </cols>
  <sheetData>
    <row r="1" spans="1:6" ht="20.25" customHeight="1" x14ac:dyDescent="0.3">
      <c r="A1" s="1" t="s">
        <v>48</v>
      </c>
    </row>
    <row r="2" spans="1:6" x14ac:dyDescent="0.2">
      <c r="A2" s="30" t="s">
        <v>17</v>
      </c>
    </row>
    <row r="3" spans="1:6" x14ac:dyDescent="0.2">
      <c r="A3" s="30" t="s">
        <v>49</v>
      </c>
    </row>
    <row r="4" spans="1:6" ht="15.75" customHeight="1" x14ac:dyDescent="0.25">
      <c r="A4" s="22" t="s">
        <v>19</v>
      </c>
      <c r="B4" s="11" t="s">
        <v>50</v>
      </c>
      <c r="C4" s="75" t="s">
        <v>51</v>
      </c>
      <c r="D4" s="75" t="s">
        <v>52</v>
      </c>
      <c r="E4" s="75" t="s">
        <v>53</v>
      </c>
      <c r="F4" s="75" t="s">
        <v>54</v>
      </c>
    </row>
    <row r="5" spans="1:6" ht="30" customHeight="1" x14ac:dyDescent="0.2">
      <c r="A5" s="18" t="s">
        <v>23</v>
      </c>
      <c r="B5" s="13" t="s">
        <v>55</v>
      </c>
      <c r="C5" s="80">
        <v>38.296806176000011</v>
      </c>
      <c r="D5" s="80">
        <v>8.7032000000000025</v>
      </c>
      <c r="E5" s="80">
        <v>1.7095612499999999</v>
      </c>
      <c r="F5" s="80">
        <v>48.709567426000007</v>
      </c>
    </row>
    <row r="6" spans="1:6" ht="30" customHeight="1" x14ac:dyDescent="0.2">
      <c r="A6" s="18" t="s">
        <v>26</v>
      </c>
      <c r="B6" s="13" t="s">
        <v>56</v>
      </c>
      <c r="C6" s="80">
        <v>55.917118600000002</v>
      </c>
      <c r="D6" s="80">
        <v>11.750501699999999</v>
      </c>
      <c r="E6" s="80">
        <v>1.9259250000000001</v>
      </c>
      <c r="F6" s="80">
        <v>69.593545300000002</v>
      </c>
    </row>
    <row r="7" spans="1:6" ht="30" customHeight="1" x14ac:dyDescent="0.2">
      <c r="A7" s="18" t="s">
        <v>28</v>
      </c>
      <c r="B7" s="13" t="s">
        <v>57</v>
      </c>
      <c r="C7" s="80">
        <v>17.620312423999991</v>
      </c>
      <c r="D7" s="80">
        <v>3.0473016999999971</v>
      </c>
      <c r="E7" s="80">
        <v>0.21636375000000019</v>
      </c>
      <c r="F7" s="80">
        <v>20.883977873999989</v>
      </c>
    </row>
    <row r="8" spans="1:6" ht="15.75" customHeight="1" x14ac:dyDescent="0.2">
      <c r="A8" s="18" t="s">
        <v>30</v>
      </c>
      <c r="B8" s="12" t="s">
        <v>58</v>
      </c>
      <c r="C8" s="80">
        <v>0.4600987440838436</v>
      </c>
      <c r="D8" s="80">
        <v>0.35013577764500359</v>
      </c>
      <c r="E8" s="80">
        <v>0.12656098165538099</v>
      </c>
      <c r="F8" s="80">
        <v>0.93679550338422823</v>
      </c>
    </row>
    <row r="9" spans="1:6" ht="30" customHeight="1" x14ac:dyDescent="0.2">
      <c r="A9" s="18" t="s">
        <v>32</v>
      </c>
      <c r="B9" s="13" t="s">
        <v>59</v>
      </c>
      <c r="C9" s="80">
        <v>1.5698000000000001</v>
      </c>
      <c r="D9" s="80">
        <v>0</v>
      </c>
      <c r="E9" s="80">
        <v>0</v>
      </c>
      <c r="F9" s="80">
        <v>1.5698000000000001</v>
      </c>
    </row>
    <row r="10" spans="1:6" ht="30" customHeight="1" x14ac:dyDescent="0.2">
      <c r="A10" s="18" t="s">
        <v>34</v>
      </c>
      <c r="B10" s="13" t="s">
        <v>60</v>
      </c>
      <c r="C10" s="80">
        <v>5.2796156999999999</v>
      </c>
      <c r="D10" s="80">
        <v>0</v>
      </c>
      <c r="E10" s="80">
        <v>0</v>
      </c>
      <c r="F10" s="80">
        <v>5.2796156999999999</v>
      </c>
    </row>
    <row r="11" spans="1:6" ht="30" customHeight="1" x14ac:dyDescent="0.2">
      <c r="A11" s="18" t="s">
        <v>36</v>
      </c>
      <c r="B11" s="13" t="s">
        <v>61</v>
      </c>
      <c r="C11" s="80">
        <v>3.7098157</v>
      </c>
      <c r="D11" s="80">
        <v>0</v>
      </c>
      <c r="E11" s="80">
        <v>0</v>
      </c>
      <c r="F11" s="80">
        <v>3.7098157</v>
      </c>
    </row>
    <row r="12" spans="1:6" x14ac:dyDescent="0.2">
      <c r="A12" s="18" t="s">
        <v>38</v>
      </c>
      <c r="B12" s="13" t="s">
        <v>62</v>
      </c>
      <c r="C12" s="80">
        <v>2.36324098611288</v>
      </c>
      <c r="D12" s="80">
        <v>0</v>
      </c>
      <c r="E12" s="80">
        <v>0</v>
      </c>
      <c r="F12" s="80">
        <v>2.36324098611288</v>
      </c>
    </row>
    <row r="13" spans="1:6" ht="30" customHeight="1" x14ac:dyDescent="0.2">
      <c r="A13" s="18" t="s">
        <v>40</v>
      </c>
      <c r="B13" s="13" t="s">
        <v>63</v>
      </c>
      <c r="C13" s="80">
        <v>0</v>
      </c>
      <c r="D13" s="80">
        <v>0</v>
      </c>
      <c r="E13" s="80">
        <v>0</v>
      </c>
      <c r="F13" s="80">
        <v>0</v>
      </c>
    </row>
    <row r="14" spans="1:6" x14ac:dyDescent="0.2">
      <c r="A14" s="18" t="s">
        <v>42</v>
      </c>
      <c r="B14" s="13" t="s">
        <v>64</v>
      </c>
      <c r="C14" s="80">
        <v>21.330128123999991</v>
      </c>
      <c r="D14" s="80">
        <v>3.0473016999999971</v>
      </c>
      <c r="E14" s="80">
        <v>0.21636375000000019</v>
      </c>
      <c r="F14" s="80">
        <v>24.593793573999989</v>
      </c>
    </row>
    <row r="15" spans="1:6" x14ac:dyDescent="0.2">
      <c r="A15" s="18" t="s">
        <v>65</v>
      </c>
      <c r="B15" s="13" t="s">
        <v>66</v>
      </c>
      <c r="C15" s="80">
        <v>0.53503747045417882</v>
      </c>
      <c r="D15" s="80">
        <v>0.35013577764500359</v>
      </c>
      <c r="E15" s="80">
        <v>0.12656098165538099</v>
      </c>
      <c r="F15" s="80">
        <v>1.011734229754564</v>
      </c>
    </row>
    <row r="16" spans="1:6" x14ac:dyDescent="0.2">
      <c r="A16" s="35"/>
      <c r="B16" s="44"/>
    </row>
    <row r="18" spans="1:2" ht="15.75" customHeight="1" x14ac:dyDescent="0.25">
      <c r="A18" s="7" t="s">
        <v>44</v>
      </c>
    </row>
    <row r="19" spans="1:2" ht="30" customHeight="1" x14ac:dyDescent="0.2">
      <c r="A19" s="35" t="s">
        <v>23</v>
      </c>
      <c r="B19" s="21" t="s">
        <v>67</v>
      </c>
    </row>
    <row r="20" spans="1:2" ht="30" customHeight="1" x14ac:dyDescent="0.2">
      <c r="A20" s="35" t="s">
        <v>26</v>
      </c>
      <c r="B20" s="21" t="s">
        <v>68</v>
      </c>
    </row>
    <row r="21" spans="1:2" ht="30" customHeight="1" x14ac:dyDescent="0.2">
      <c r="A21" s="35" t="s">
        <v>28</v>
      </c>
      <c r="B21" s="21" t="s">
        <v>69</v>
      </c>
    </row>
    <row r="22" spans="1:2" x14ac:dyDescent="0.2">
      <c r="A22" s="35" t="s">
        <v>30</v>
      </c>
      <c r="B22" s="2" t="s">
        <v>70</v>
      </c>
    </row>
    <row r="23" spans="1:2" ht="30" customHeight="1" x14ac:dyDescent="0.2">
      <c r="A23" s="35" t="s">
        <v>32</v>
      </c>
      <c r="B23" s="21" t="s">
        <v>71</v>
      </c>
    </row>
    <row r="24" spans="1:2" ht="30" customHeight="1" x14ac:dyDescent="0.2">
      <c r="A24" s="35" t="s">
        <v>34</v>
      </c>
      <c r="B24" s="21" t="s">
        <v>72</v>
      </c>
    </row>
    <row r="25" spans="1:2" ht="30" customHeight="1" x14ac:dyDescent="0.2">
      <c r="A25" s="35" t="s">
        <v>36</v>
      </c>
      <c r="B25" s="21" t="s">
        <v>73</v>
      </c>
    </row>
    <row r="26" spans="1:2" x14ac:dyDescent="0.2">
      <c r="A26" s="35" t="s">
        <v>38</v>
      </c>
      <c r="B26" s="21" t="s">
        <v>74</v>
      </c>
    </row>
    <row r="27" spans="1:2" ht="30" customHeight="1" x14ac:dyDescent="0.2">
      <c r="A27" s="35" t="s">
        <v>40</v>
      </c>
      <c r="B27" s="21" t="s">
        <v>75</v>
      </c>
    </row>
    <row r="28" spans="1:2" x14ac:dyDescent="0.2">
      <c r="A28" s="35" t="s">
        <v>42</v>
      </c>
      <c r="B28" s="21" t="s">
        <v>76</v>
      </c>
    </row>
    <row r="29" spans="1:2" x14ac:dyDescent="0.2">
      <c r="A29" s="35" t="s">
        <v>65</v>
      </c>
      <c r="B29" s="21" t="s">
        <v>77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8"/>
  <sheetViews>
    <sheetView zoomScale="80" zoomScaleNormal="80" workbookViewId="0">
      <selection activeCell="D8" sqref="D8"/>
    </sheetView>
  </sheetViews>
  <sheetFormatPr defaultColWidth="9" defaultRowHeight="15" x14ac:dyDescent="0.2"/>
  <cols>
    <col min="1" max="1" width="2.6640625" style="2" bestFit="1" customWidth="1"/>
    <col min="2" max="2" width="77.33203125" style="2" customWidth="1"/>
    <col min="3" max="3" width="6.88671875" style="2" bestFit="1" customWidth="1"/>
    <col min="4" max="4" width="11.109375" style="2" customWidth="1"/>
    <col min="5" max="13" width="9" style="2" customWidth="1"/>
    <col min="14" max="14" width="71.88671875" style="2" customWidth="1"/>
    <col min="15" max="15" width="9" style="2" customWidth="1"/>
    <col min="16" max="16384" width="9" style="2"/>
  </cols>
  <sheetData>
    <row r="1" spans="1:14" ht="20.25" customHeight="1" x14ac:dyDescent="0.3">
      <c r="A1" s="51" t="s">
        <v>78</v>
      </c>
      <c r="B1" s="30"/>
      <c r="C1" s="30"/>
      <c r="D1" s="30"/>
    </row>
    <row r="2" spans="1:14" x14ac:dyDescent="0.2">
      <c r="A2" s="30" t="s">
        <v>17</v>
      </c>
      <c r="B2" s="30"/>
      <c r="C2" s="30"/>
      <c r="D2" s="30"/>
    </row>
    <row r="3" spans="1:14" x14ac:dyDescent="0.2">
      <c r="A3" s="30" t="s">
        <v>79</v>
      </c>
      <c r="B3" s="30"/>
      <c r="C3" s="30"/>
      <c r="D3" s="30"/>
    </row>
    <row r="4" spans="1:14" ht="15.75" customHeight="1" x14ac:dyDescent="0.25">
      <c r="A4" s="52" t="s">
        <v>19</v>
      </c>
      <c r="B4" s="53" t="s">
        <v>80</v>
      </c>
      <c r="C4" s="54" t="s">
        <v>54</v>
      </c>
      <c r="D4" s="55" t="s">
        <v>22</v>
      </c>
      <c r="N4" s="32"/>
    </row>
    <row r="5" spans="1:14" ht="30" customHeight="1" x14ac:dyDescent="0.2">
      <c r="A5" s="56" t="s">
        <v>23</v>
      </c>
      <c r="B5" s="57" t="s">
        <v>81</v>
      </c>
      <c r="C5" s="81">
        <v>0</v>
      </c>
      <c r="D5" s="82">
        <v>0</v>
      </c>
    </row>
    <row r="6" spans="1:14" x14ac:dyDescent="0.2">
      <c r="B6" s="9"/>
      <c r="C6" s="9"/>
      <c r="D6" s="9"/>
    </row>
    <row r="7" spans="1:14" ht="15.75" customHeight="1" x14ac:dyDescent="0.25">
      <c r="A7" s="7" t="s">
        <v>44</v>
      </c>
      <c r="B7" s="9"/>
      <c r="C7" s="9"/>
      <c r="D7" s="9"/>
    </row>
    <row r="8" spans="1:14" ht="30" customHeight="1" x14ac:dyDescent="0.2">
      <c r="A8" s="35" t="s">
        <v>23</v>
      </c>
      <c r="B8" s="44" t="s">
        <v>82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1"/>
  <sheetViews>
    <sheetView zoomScale="80" zoomScaleNormal="80" workbookViewId="0">
      <selection activeCell="D10" sqref="D10"/>
    </sheetView>
  </sheetViews>
  <sheetFormatPr defaultColWidth="9" defaultRowHeight="15" x14ac:dyDescent="0.2"/>
  <cols>
    <col min="1" max="1" width="3.5546875" style="2" customWidth="1"/>
    <col min="2" max="2" width="94.33203125" style="2" customWidth="1"/>
    <col min="3" max="3" width="9" style="2" customWidth="1"/>
    <col min="4" max="4" width="11.88671875" style="2" customWidth="1"/>
    <col min="5" max="5" width="9" style="2" customWidth="1"/>
    <col min="6" max="16384" width="9" style="2"/>
  </cols>
  <sheetData>
    <row r="1" spans="1:4" ht="20.25" customHeight="1" x14ac:dyDescent="0.3">
      <c r="A1" s="1" t="s">
        <v>83</v>
      </c>
      <c r="C1" s="3"/>
      <c r="D1" s="3"/>
    </row>
    <row r="2" spans="1:4" x14ac:dyDescent="0.2">
      <c r="A2" t="s">
        <v>84</v>
      </c>
      <c r="C2" s="3"/>
      <c r="D2" s="3"/>
    </row>
    <row r="3" spans="1:4" x14ac:dyDescent="0.2">
      <c r="A3" t="s">
        <v>85</v>
      </c>
      <c r="C3" s="3"/>
      <c r="D3" s="3"/>
    </row>
    <row r="4" spans="1:4" ht="15.75" customHeight="1" x14ac:dyDescent="0.25">
      <c r="A4" s="43" t="s">
        <v>19</v>
      </c>
      <c r="B4" s="10" t="s">
        <v>86</v>
      </c>
      <c r="C4" s="41" t="s">
        <v>87</v>
      </c>
      <c r="D4" s="11" t="s">
        <v>22</v>
      </c>
    </row>
    <row r="5" spans="1:4" x14ac:dyDescent="0.2">
      <c r="A5" s="42" t="s">
        <v>23</v>
      </c>
      <c r="B5" s="13" t="s">
        <v>88</v>
      </c>
      <c r="C5" s="83">
        <v>0.18922749999999999</v>
      </c>
      <c r="D5" s="84">
        <v>3.5841150332210733E-2</v>
      </c>
    </row>
    <row r="6" spans="1:4" x14ac:dyDescent="0.2">
      <c r="A6" s="42" t="s">
        <v>26</v>
      </c>
      <c r="B6" s="13" t="s">
        <v>89</v>
      </c>
      <c r="C6" s="83">
        <v>0</v>
      </c>
      <c r="D6" s="84">
        <v>0</v>
      </c>
    </row>
    <row r="7" spans="1:4" x14ac:dyDescent="0.2">
      <c r="A7" s="42" t="s">
        <v>28</v>
      </c>
      <c r="B7" s="13" t="s">
        <v>90</v>
      </c>
      <c r="C7" s="83">
        <v>5.0903881999999996</v>
      </c>
      <c r="D7" s="84">
        <v>0.9641588496677892</v>
      </c>
    </row>
    <row r="9" spans="1:4" ht="15.75" customHeight="1" x14ac:dyDescent="0.25">
      <c r="A9" s="7" t="s">
        <v>44</v>
      </c>
    </row>
    <row r="10" spans="1:4" ht="45" customHeight="1" x14ac:dyDescent="0.2">
      <c r="B10" s="44" t="s">
        <v>91</v>
      </c>
    </row>
    <row r="11" spans="1:4" x14ac:dyDescent="0.2">
      <c r="B11" s="2" t="s">
        <v>92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4"/>
  <sheetViews>
    <sheetView zoomScale="80" zoomScaleNormal="80" workbookViewId="0">
      <selection activeCell="D13" sqref="D13"/>
    </sheetView>
  </sheetViews>
  <sheetFormatPr defaultColWidth="9" defaultRowHeight="15" x14ac:dyDescent="0.2"/>
  <cols>
    <col min="1" max="1" width="4.33203125" style="2" customWidth="1"/>
    <col min="2" max="2" width="93.5546875" style="2" customWidth="1"/>
    <col min="3" max="3" width="13.6640625" style="2" customWidth="1"/>
    <col min="4" max="4" width="13.88671875" style="2" bestFit="1" customWidth="1"/>
    <col min="5" max="5" width="9" style="2" customWidth="1"/>
    <col min="6" max="16384" width="9" style="2"/>
  </cols>
  <sheetData>
    <row r="1" spans="1:4" ht="20.25" customHeight="1" x14ac:dyDescent="0.3">
      <c r="A1" s="1" t="s">
        <v>93</v>
      </c>
    </row>
    <row r="2" spans="1:4" x14ac:dyDescent="0.2">
      <c r="A2" t="s">
        <v>94</v>
      </c>
    </row>
    <row r="3" spans="1:4" x14ac:dyDescent="0.2">
      <c r="A3" t="s">
        <v>95</v>
      </c>
    </row>
    <row r="5" spans="1:4" ht="15.75" customHeight="1" x14ac:dyDescent="0.25">
      <c r="A5" s="74" t="s">
        <v>19</v>
      </c>
      <c r="B5" s="75" t="s">
        <v>96</v>
      </c>
      <c r="C5" s="75" t="s">
        <v>87</v>
      </c>
      <c r="D5" s="76" t="s">
        <v>97</v>
      </c>
    </row>
    <row r="6" spans="1:4" x14ac:dyDescent="0.2">
      <c r="A6" s="45" t="s">
        <v>23</v>
      </c>
      <c r="B6" s="13" t="s">
        <v>98</v>
      </c>
      <c r="C6" s="80">
        <v>5</v>
      </c>
      <c r="D6" s="85">
        <v>0.83333333333333337</v>
      </c>
    </row>
    <row r="7" spans="1:4" ht="30" customHeight="1" x14ac:dyDescent="0.2">
      <c r="A7" s="45" t="s">
        <v>26</v>
      </c>
      <c r="B7" s="33" t="s">
        <v>99</v>
      </c>
      <c r="C7" s="80">
        <v>0</v>
      </c>
      <c r="D7" s="84">
        <v>0</v>
      </c>
    </row>
    <row r="8" spans="1:4" ht="30" customHeight="1" x14ac:dyDescent="0.2">
      <c r="A8" s="45" t="s">
        <v>28</v>
      </c>
      <c r="B8" s="33" t="s">
        <v>100</v>
      </c>
      <c r="C8" s="80">
        <v>0</v>
      </c>
      <c r="D8" s="84">
        <v>0</v>
      </c>
    </row>
    <row r="9" spans="1:4" ht="30" customHeight="1" x14ac:dyDescent="0.2">
      <c r="A9" s="45" t="s">
        <v>30</v>
      </c>
      <c r="B9" s="33" t="s">
        <v>101</v>
      </c>
      <c r="C9" s="80">
        <v>0</v>
      </c>
      <c r="D9" s="84">
        <v>0</v>
      </c>
    </row>
    <row r="10" spans="1:4" ht="30" customHeight="1" x14ac:dyDescent="0.2">
      <c r="A10" s="45" t="s">
        <v>32</v>
      </c>
      <c r="B10" s="33" t="s">
        <v>102</v>
      </c>
      <c r="C10" s="80">
        <v>5</v>
      </c>
      <c r="D10" s="86">
        <v>0.83333333333333337</v>
      </c>
    </row>
    <row r="11" spans="1:4" ht="30" customHeight="1" x14ac:dyDescent="0.2">
      <c r="A11" s="45" t="s">
        <v>34</v>
      </c>
      <c r="B11" s="13" t="s">
        <v>103</v>
      </c>
      <c r="C11" s="80">
        <v>0</v>
      </c>
      <c r="D11" s="85">
        <v>0</v>
      </c>
    </row>
    <row r="12" spans="1:4" ht="30" customHeight="1" x14ac:dyDescent="0.2">
      <c r="A12" s="45" t="s">
        <v>36</v>
      </c>
      <c r="B12" s="13" t="s">
        <v>104</v>
      </c>
      <c r="C12" s="80">
        <v>0</v>
      </c>
      <c r="D12" s="84">
        <v>0</v>
      </c>
    </row>
    <row r="13" spans="1:4" ht="30" customHeight="1" x14ac:dyDescent="0.2">
      <c r="A13" s="45" t="s">
        <v>38</v>
      </c>
      <c r="B13" s="13" t="s">
        <v>105</v>
      </c>
      <c r="C13" s="80">
        <v>0</v>
      </c>
      <c r="D13" s="84">
        <v>0</v>
      </c>
    </row>
    <row r="14" spans="1:4" ht="30" customHeight="1" x14ac:dyDescent="0.2">
      <c r="A14" s="45" t="s">
        <v>40</v>
      </c>
      <c r="B14" s="13" t="s">
        <v>106</v>
      </c>
      <c r="C14" s="80">
        <v>0</v>
      </c>
      <c r="D14" s="84">
        <v>0</v>
      </c>
    </row>
    <row r="15" spans="1:4" ht="30" customHeight="1" x14ac:dyDescent="0.2">
      <c r="A15" s="45" t="s">
        <v>42</v>
      </c>
      <c r="B15" s="33" t="s">
        <v>107</v>
      </c>
      <c r="C15" s="80">
        <v>0</v>
      </c>
      <c r="D15" s="86">
        <v>0</v>
      </c>
    </row>
    <row r="17" spans="1:4" ht="15.75" customHeight="1" x14ac:dyDescent="0.25">
      <c r="A17" s="74" t="s">
        <v>108</v>
      </c>
      <c r="B17" s="75" t="s">
        <v>109</v>
      </c>
      <c r="C17" s="75" t="s">
        <v>87</v>
      </c>
      <c r="D17" s="75" t="s">
        <v>22</v>
      </c>
    </row>
    <row r="18" spans="1:4" x14ac:dyDescent="0.2">
      <c r="A18" s="45" t="s">
        <v>110</v>
      </c>
      <c r="B18" s="13" t="s">
        <v>111</v>
      </c>
      <c r="C18" s="80">
        <v>0</v>
      </c>
      <c r="D18" s="86">
        <v>0</v>
      </c>
    </row>
    <row r="20" spans="1:4" ht="15.75" customHeight="1" x14ac:dyDescent="0.25">
      <c r="A20" s="74" t="s">
        <v>108</v>
      </c>
      <c r="B20" s="75" t="s">
        <v>112</v>
      </c>
      <c r="C20" s="75" t="s">
        <v>113</v>
      </c>
    </row>
    <row r="21" spans="1:4" ht="30" customHeight="1" x14ac:dyDescent="0.2">
      <c r="A21" s="45" t="s">
        <v>114</v>
      </c>
      <c r="B21" s="33" t="s">
        <v>115</v>
      </c>
      <c r="C21" s="17" t="s">
        <v>116</v>
      </c>
    </row>
    <row r="23" spans="1:4" ht="15.75" customHeight="1" x14ac:dyDescent="0.25">
      <c r="A23" s="7" t="s">
        <v>44</v>
      </c>
    </row>
    <row r="24" spans="1:4" ht="30" customHeight="1" x14ac:dyDescent="0.2">
      <c r="B24" s="64" t="s">
        <v>117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35"/>
  <sheetViews>
    <sheetView zoomScale="80" zoomScaleNormal="80" workbookViewId="0">
      <selection activeCell="E12" sqref="E12"/>
    </sheetView>
  </sheetViews>
  <sheetFormatPr defaultColWidth="9" defaultRowHeight="14.25" x14ac:dyDescent="0.2"/>
  <cols>
    <col min="1" max="1" width="3.109375" style="5" customWidth="1"/>
    <col min="2" max="2" width="25.6640625" style="5" customWidth="1"/>
    <col min="3" max="5" width="15.5546875" style="5" customWidth="1"/>
    <col min="6" max="6" width="16.6640625" style="5" customWidth="1"/>
    <col min="7" max="8" width="15.5546875" style="5" customWidth="1"/>
    <col min="9" max="9" width="9" style="5" customWidth="1"/>
    <col min="10" max="16384" width="9" style="5"/>
  </cols>
  <sheetData>
    <row r="1" spans="1:11" ht="20.25" customHeight="1" x14ac:dyDescent="0.3">
      <c r="A1" s="1" t="s">
        <v>118</v>
      </c>
      <c r="C1" s="4"/>
      <c r="D1" s="4"/>
      <c r="E1" s="4"/>
      <c r="F1" s="4"/>
      <c r="G1" s="4"/>
    </row>
    <row r="2" spans="1:11" ht="15" customHeight="1" x14ac:dyDescent="0.2">
      <c r="A2" s="2" t="s">
        <v>17</v>
      </c>
      <c r="B2" s="2"/>
      <c r="C2" s="73"/>
      <c r="D2" s="73"/>
      <c r="E2" s="73"/>
      <c r="F2" s="73"/>
      <c r="G2" s="73"/>
      <c r="H2" s="2"/>
      <c r="I2" s="2"/>
      <c r="J2" s="2"/>
      <c r="K2" s="2"/>
    </row>
    <row r="3" spans="1:11" ht="15" customHeight="1" x14ac:dyDescent="0.2">
      <c r="A3" s="2" t="s">
        <v>119</v>
      </c>
      <c r="B3" s="2"/>
      <c r="C3" s="73"/>
      <c r="D3" s="73"/>
      <c r="E3" s="73"/>
      <c r="F3" s="73"/>
      <c r="G3" s="73"/>
      <c r="H3" s="2"/>
      <c r="I3" s="2"/>
      <c r="J3" s="2"/>
      <c r="K3" s="2"/>
    </row>
    <row r="4" spans="1:11" ht="63" customHeight="1" x14ac:dyDescent="0.2">
      <c r="A4" s="25" t="s">
        <v>19</v>
      </c>
      <c r="B4" s="67" t="s">
        <v>120</v>
      </c>
      <c r="C4" s="14" t="s">
        <v>121</v>
      </c>
      <c r="D4" s="14" t="s">
        <v>122</v>
      </c>
      <c r="E4" s="14" t="s">
        <v>123</v>
      </c>
      <c r="F4" s="14" t="s">
        <v>124</v>
      </c>
      <c r="G4" s="14" t="s">
        <v>125</v>
      </c>
      <c r="H4" s="70" t="s">
        <v>126</v>
      </c>
      <c r="I4" s="2"/>
      <c r="J4" s="2"/>
      <c r="K4" s="2"/>
    </row>
    <row r="5" spans="1:11" ht="15" customHeight="1" x14ac:dyDescent="0.2">
      <c r="A5" s="23" t="s">
        <v>23</v>
      </c>
      <c r="B5" s="68" t="s">
        <v>127</v>
      </c>
      <c r="C5" s="87">
        <v>0</v>
      </c>
      <c r="D5" s="87">
        <v>0</v>
      </c>
      <c r="E5" s="87">
        <v>0</v>
      </c>
      <c r="F5" s="87">
        <v>0</v>
      </c>
      <c r="G5" s="87">
        <v>0</v>
      </c>
      <c r="H5" s="88">
        <v>0</v>
      </c>
      <c r="I5" s="2"/>
      <c r="J5" s="2"/>
      <c r="K5" s="2"/>
    </row>
    <row r="6" spans="1:11" ht="15" customHeight="1" x14ac:dyDescent="0.2">
      <c r="A6" s="24" t="s">
        <v>26</v>
      </c>
      <c r="B6" s="68" t="s">
        <v>128</v>
      </c>
      <c r="C6" s="87">
        <v>27.72916</v>
      </c>
      <c r="D6" s="87">
        <v>11.271179999999999</v>
      </c>
      <c r="E6" s="87">
        <v>40.737540000000003</v>
      </c>
      <c r="F6" s="87">
        <v>7.8987399999999983</v>
      </c>
      <c r="G6" s="87">
        <v>13.008380000000001</v>
      </c>
      <c r="H6" s="88">
        <v>-3.372440000000001</v>
      </c>
      <c r="I6" s="2"/>
      <c r="J6" s="2"/>
      <c r="K6" s="2"/>
    </row>
    <row r="7" spans="1:11" ht="15" customHeight="1" x14ac:dyDescent="0.2">
      <c r="A7" s="24" t="s">
        <v>28</v>
      </c>
      <c r="B7" s="68" t="s">
        <v>129</v>
      </c>
      <c r="C7" s="87">
        <v>1.3879999999999999</v>
      </c>
      <c r="D7" s="87">
        <v>0.30199999999999999</v>
      </c>
      <c r="E7" s="87">
        <v>1.6446323</v>
      </c>
      <c r="F7" s="87">
        <v>0.30399999999999999</v>
      </c>
      <c r="G7" s="87">
        <v>0.25663230000000009</v>
      </c>
      <c r="H7" s="88">
        <v>2.0000000000000569E-3</v>
      </c>
      <c r="I7" s="2"/>
      <c r="J7" s="2"/>
      <c r="K7" s="2"/>
    </row>
    <row r="8" spans="1:11" ht="15" customHeight="1" x14ac:dyDescent="0.2">
      <c r="A8" s="24" t="s">
        <v>30</v>
      </c>
      <c r="B8" s="68" t="s">
        <v>130</v>
      </c>
      <c r="C8" s="87">
        <v>0</v>
      </c>
      <c r="D8" s="87">
        <v>0</v>
      </c>
      <c r="E8" s="87">
        <v>1.2897168000000001</v>
      </c>
      <c r="F8" s="87">
        <v>0.16</v>
      </c>
      <c r="G8" s="87">
        <v>1.2897168000000001</v>
      </c>
      <c r="H8" s="88">
        <v>0.16</v>
      </c>
      <c r="I8" s="2"/>
      <c r="J8" s="2"/>
      <c r="K8" s="2"/>
    </row>
    <row r="9" spans="1:11" ht="15" customHeight="1" x14ac:dyDescent="0.2">
      <c r="A9" s="24" t="s">
        <v>32</v>
      </c>
      <c r="B9" s="68" t="s">
        <v>131</v>
      </c>
      <c r="C9" s="87">
        <v>9.7599999999999992E-2</v>
      </c>
      <c r="D9" s="87">
        <v>2.7300000000000001E-2</v>
      </c>
      <c r="E9" s="87">
        <v>9.7599999999999992E-2</v>
      </c>
      <c r="F9" s="87">
        <v>2.7300000000000001E-2</v>
      </c>
      <c r="G9" s="87">
        <v>0</v>
      </c>
      <c r="H9" s="88">
        <v>0</v>
      </c>
      <c r="I9" s="2"/>
      <c r="J9" s="2"/>
      <c r="K9" s="2"/>
    </row>
    <row r="10" spans="1:11" ht="15" customHeight="1" x14ac:dyDescent="0.2">
      <c r="A10" s="24" t="s">
        <v>34</v>
      </c>
      <c r="B10" s="68" t="s">
        <v>132</v>
      </c>
      <c r="C10" s="87">
        <v>0.91400000000000003</v>
      </c>
      <c r="D10" s="87">
        <v>1.6181000000000001</v>
      </c>
      <c r="E10" s="87">
        <v>9.8237000000000005E-2</v>
      </c>
      <c r="F10" s="87">
        <v>1.7909200000000001</v>
      </c>
      <c r="G10" s="87">
        <v>-0.81576300000000002</v>
      </c>
      <c r="H10" s="88">
        <v>0.1728200000000002</v>
      </c>
      <c r="I10" s="2"/>
      <c r="J10" s="2"/>
      <c r="K10" s="2"/>
    </row>
    <row r="11" spans="1:11" ht="15" customHeight="1" x14ac:dyDescent="0.2">
      <c r="A11" s="24" t="s">
        <v>36</v>
      </c>
      <c r="B11" s="68" t="s">
        <v>133</v>
      </c>
      <c r="C11" s="87">
        <v>0</v>
      </c>
      <c r="D11" s="87">
        <v>0</v>
      </c>
      <c r="E11" s="87">
        <v>0</v>
      </c>
      <c r="F11" s="87">
        <v>0</v>
      </c>
      <c r="G11" s="87">
        <v>0</v>
      </c>
      <c r="H11" s="88">
        <v>0</v>
      </c>
      <c r="I11" s="2"/>
      <c r="J11" s="2"/>
      <c r="K11" s="2"/>
    </row>
    <row r="12" spans="1:11" ht="15" customHeight="1" x14ac:dyDescent="0.2">
      <c r="A12" s="24" t="s">
        <v>38</v>
      </c>
      <c r="B12" s="68" t="s">
        <v>134</v>
      </c>
      <c r="C12" s="87">
        <v>2.2494000000000001</v>
      </c>
      <c r="D12" s="87">
        <v>0.311</v>
      </c>
      <c r="E12" s="87">
        <v>9.0171688999999997</v>
      </c>
      <c r="F12" s="87">
        <v>1.6279999999999999</v>
      </c>
      <c r="G12" s="87">
        <v>6.7677689000000001</v>
      </c>
      <c r="H12" s="88">
        <v>1.3169999999999999</v>
      </c>
      <c r="I12" s="2"/>
      <c r="J12" s="2"/>
      <c r="K12" s="2"/>
    </row>
    <row r="13" spans="1:11" ht="15" customHeight="1" x14ac:dyDescent="0.2">
      <c r="A13" s="24" t="s">
        <v>40</v>
      </c>
      <c r="B13" s="68" t="s">
        <v>135</v>
      </c>
      <c r="C13" s="87">
        <v>0</v>
      </c>
      <c r="D13" s="87">
        <v>0</v>
      </c>
      <c r="E13" s="87">
        <v>0</v>
      </c>
      <c r="F13" s="87">
        <v>0</v>
      </c>
      <c r="G13" s="87">
        <v>0</v>
      </c>
      <c r="H13" s="88">
        <v>0</v>
      </c>
      <c r="I13" s="2"/>
      <c r="J13" s="2"/>
      <c r="K13" s="2"/>
    </row>
    <row r="14" spans="1:11" ht="15" customHeight="1" x14ac:dyDescent="0.2">
      <c r="A14" s="24" t="s">
        <v>42</v>
      </c>
      <c r="B14" s="68" t="s">
        <v>136</v>
      </c>
      <c r="C14" s="87">
        <v>0</v>
      </c>
      <c r="D14" s="87">
        <v>0</v>
      </c>
      <c r="E14" s="87">
        <v>0</v>
      </c>
      <c r="F14" s="87">
        <v>0</v>
      </c>
      <c r="G14" s="87">
        <v>0</v>
      </c>
      <c r="H14" s="88">
        <v>0</v>
      </c>
      <c r="I14" s="2"/>
      <c r="J14" s="2"/>
      <c r="K14" s="2"/>
    </row>
    <row r="15" spans="1:11" ht="15" customHeight="1" x14ac:dyDescent="0.2">
      <c r="A15" s="24" t="s">
        <v>65</v>
      </c>
      <c r="B15" s="68" t="s">
        <v>137</v>
      </c>
      <c r="C15" s="87">
        <v>0</v>
      </c>
      <c r="D15" s="87">
        <v>0</v>
      </c>
      <c r="E15" s="87">
        <v>0</v>
      </c>
      <c r="F15" s="87">
        <v>0</v>
      </c>
      <c r="G15" s="87">
        <v>0</v>
      </c>
      <c r="H15" s="88">
        <v>0</v>
      </c>
      <c r="I15" s="2"/>
      <c r="J15" s="2"/>
      <c r="K15" s="2"/>
    </row>
    <row r="16" spans="1:11" ht="15" customHeight="1" x14ac:dyDescent="0.2">
      <c r="A16" s="24" t="s">
        <v>110</v>
      </c>
      <c r="B16" s="68" t="s">
        <v>138</v>
      </c>
      <c r="C16" s="87">
        <v>0</v>
      </c>
      <c r="D16" s="87">
        <v>0</v>
      </c>
      <c r="E16" s="87">
        <v>0</v>
      </c>
      <c r="F16" s="87">
        <v>0</v>
      </c>
      <c r="G16" s="89">
        <v>0</v>
      </c>
      <c r="H16" s="88">
        <v>0</v>
      </c>
      <c r="I16" s="2"/>
      <c r="J16" s="2"/>
      <c r="K16" s="2"/>
    </row>
    <row r="17" spans="1:17" ht="15" customHeight="1" x14ac:dyDescent="0.2">
      <c r="A17" s="24" t="s">
        <v>139</v>
      </c>
      <c r="B17" s="68" t="s">
        <v>140</v>
      </c>
      <c r="C17" s="87">
        <v>0</v>
      </c>
      <c r="D17" s="87">
        <v>0</v>
      </c>
      <c r="E17" s="87">
        <v>0</v>
      </c>
      <c r="F17" s="87">
        <v>0</v>
      </c>
      <c r="G17" s="87">
        <v>0</v>
      </c>
      <c r="H17" s="88">
        <v>0</v>
      </c>
      <c r="I17" s="2"/>
      <c r="J17" s="2"/>
      <c r="K17" s="2"/>
    </row>
    <row r="18" spans="1:17" ht="15.75" customHeight="1" x14ac:dyDescent="0.25">
      <c r="A18" s="24" t="s">
        <v>141</v>
      </c>
      <c r="B18" s="68" t="s">
        <v>142</v>
      </c>
      <c r="C18" s="89">
        <v>0</v>
      </c>
      <c r="D18" s="87">
        <v>0</v>
      </c>
      <c r="E18" s="89">
        <v>0</v>
      </c>
      <c r="F18" s="87">
        <v>0</v>
      </c>
      <c r="G18" s="89">
        <v>0</v>
      </c>
      <c r="H18" s="88">
        <v>0</v>
      </c>
      <c r="I18" s="2"/>
      <c r="J18" s="7"/>
      <c r="K18" s="7"/>
      <c r="L18" s="32"/>
      <c r="M18" s="32"/>
      <c r="N18" s="32"/>
      <c r="O18" s="32"/>
      <c r="P18" s="32"/>
      <c r="Q18" s="32"/>
    </row>
    <row r="19" spans="1:17" ht="15" customHeight="1" x14ac:dyDescent="0.2">
      <c r="A19" s="24" t="s">
        <v>143</v>
      </c>
      <c r="B19" s="68" t="s">
        <v>144</v>
      </c>
      <c r="C19" s="87">
        <v>7.4884461999999994</v>
      </c>
      <c r="D19" s="87">
        <v>0.70019999999999993</v>
      </c>
      <c r="E19" s="87">
        <v>8.3118393000000008</v>
      </c>
      <c r="F19" s="87">
        <v>1.0814999999999999</v>
      </c>
      <c r="G19" s="89">
        <v>0.82339310000000143</v>
      </c>
      <c r="H19" s="88">
        <v>0.38130000000000019</v>
      </c>
      <c r="I19" s="2"/>
      <c r="J19" s="2"/>
      <c r="K19" s="2"/>
    </row>
    <row r="20" spans="1:17" ht="15.75" customHeight="1" x14ac:dyDescent="0.2">
      <c r="A20" s="15"/>
      <c r="B20" s="77" t="s">
        <v>54</v>
      </c>
      <c r="C20" s="87">
        <f>SUM(composition_areas[[Total biodiversity units at baseline ]])</f>
        <v>39.8666062</v>
      </c>
      <c r="D20" s="87">
        <f>SUM(composition_areas[Total hectares at baseline])</f>
        <v>14.22978</v>
      </c>
      <c r="E20" s="87">
        <f>SUM(composition_areas[Total biodiversity units post - development])</f>
        <v>61.196734300000003</v>
      </c>
      <c r="F20" s="87">
        <f>SUM(composition_areas[Total hectares post - development])</f>
        <v>12.890459999999999</v>
      </c>
      <c r="G20" s="87">
        <f>SUM(composition_areas[Net change in biodiversity units])</f>
        <v>21.3301281</v>
      </c>
      <c r="H20" s="87">
        <f>SUM(composition_areas[Net change in hectares])</f>
        <v>-1.3393200000000003</v>
      </c>
      <c r="I20" s="2"/>
      <c r="J20" s="2"/>
      <c r="K20" s="2"/>
    </row>
    <row r="21" spans="1:17" ht="15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7" ht="15.75" customHeight="1" x14ac:dyDescent="0.25">
      <c r="A22" s="7" t="s">
        <v>44</v>
      </c>
      <c r="B22" s="7"/>
      <c r="C22" s="2"/>
      <c r="D22" s="2"/>
      <c r="E22" s="2"/>
      <c r="F22" s="2"/>
      <c r="G22" s="2"/>
      <c r="H22" s="2"/>
      <c r="I22" s="2"/>
      <c r="J22" s="2"/>
      <c r="K22" s="2"/>
    </row>
    <row r="23" spans="1:17" ht="15" customHeight="1" x14ac:dyDescent="0.2">
      <c r="A23" s="2" t="s">
        <v>145</v>
      </c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7" ht="15" customHeight="1" x14ac:dyDescent="0.2">
      <c r="A24" s="2" t="s">
        <v>146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5" customHeight="1" x14ac:dyDescent="0.2">
      <c r="A25" s="2" t="s">
        <v>147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15" customHeight="1" x14ac:dyDescent="0.2">
      <c r="A26" s="2" t="s">
        <v>148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7" ht="15" customHeight="1" x14ac:dyDescent="0.2">
      <c r="A27" s="2" t="s">
        <v>149</v>
      </c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7" ht="15" customHeight="1" x14ac:dyDescent="0.2">
      <c r="A28" s="2" t="s">
        <v>150</v>
      </c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7" ht="15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7" ht="15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7" ht="1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7" ht="1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ht="1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ht="1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ht="1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74"/>
  <sheetViews>
    <sheetView zoomScale="80" zoomScaleNormal="80" workbookViewId="0">
      <selection activeCell="E20" sqref="E20"/>
    </sheetView>
  </sheetViews>
  <sheetFormatPr defaultColWidth="9" defaultRowHeight="15" x14ac:dyDescent="0.2"/>
  <cols>
    <col min="1" max="1" width="4.109375" style="6" customWidth="1"/>
    <col min="2" max="2" width="61.109375" style="6" customWidth="1"/>
    <col min="3" max="5" width="15.5546875" style="6" customWidth="1"/>
    <col min="6" max="6" width="18" style="6" customWidth="1"/>
    <col min="7" max="7" width="15.5546875" style="6" customWidth="1"/>
    <col min="8" max="8" width="10.88671875" style="6" customWidth="1"/>
    <col min="9" max="9" width="69.6640625" style="6" customWidth="1"/>
    <col min="10" max="10" width="9" style="6" customWidth="1"/>
    <col min="11" max="16384" width="9" style="6"/>
  </cols>
  <sheetData>
    <row r="1" spans="1:9" ht="20.25" customHeight="1" x14ac:dyDescent="0.2">
      <c r="A1" s="8" t="s">
        <v>151</v>
      </c>
    </row>
    <row r="2" spans="1:9" x14ac:dyDescent="0.2">
      <c r="A2" s="6" t="s">
        <v>17</v>
      </c>
    </row>
    <row r="3" spans="1:9" x14ac:dyDescent="0.2">
      <c r="A3" s="6" t="s">
        <v>152</v>
      </c>
    </row>
    <row r="4" spans="1:9" ht="63" customHeight="1" x14ac:dyDescent="0.25">
      <c r="A4" s="25" t="s">
        <v>19</v>
      </c>
      <c r="B4" s="67" t="s">
        <v>153</v>
      </c>
      <c r="C4" s="19" t="s">
        <v>154</v>
      </c>
      <c r="D4" s="19" t="s">
        <v>155</v>
      </c>
      <c r="E4" s="19" t="s">
        <v>123</v>
      </c>
      <c r="F4" s="19" t="s">
        <v>156</v>
      </c>
      <c r="G4" s="19" t="s">
        <v>125</v>
      </c>
      <c r="H4" s="66" t="s">
        <v>157</v>
      </c>
      <c r="I4" s="32"/>
    </row>
    <row r="5" spans="1:9" x14ac:dyDescent="0.2">
      <c r="A5" s="39" t="s">
        <v>23</v>
      </c>
      <c r="B5" s="68" t="s">
        <v>158</v>
      </c>
      <c r="C5" s="87">
        <v>0</v>
      </c>
      <c r="D5" s="87">
        <v>0</v>
      </c>
      <c r="E5" s="87">
        <v>0</v>
      </c>
      <c r="F5" s="87">
        <v>0</v>
      </c>
      <c r="G5" s="89">
        <v>0</v>
      </c>
      <c r="H5" s="90">
        <v>0</v>
      </c>
      <c r="I5" s="2"/>
    </row>
    <row r="6" spans="1:9" x14ac:dyDescent="0.2">
      <c r="A6" s="40" t="s">
        <v>26</v>
      </c>
      <c r="B6" s="68" t="s">
        <v>159</v>
      </c>
      <c r="C6" s="87">
        <v>0</v>
      </c>
      <c r="D6" s="87">
        <v>0</v>
      </c>
      <c r="E6" s="87">
        <v>0</v>
      </c>
      <c r="F6" s="87">
        <v>0</v>
      </c>
      <c r="G6" s="89">
        <v>0</v>
      </c>
      <c r="H6" s="90">
        <v>0</v>
      </c>
      <c r="I6" s="2"/>
    </row>
    <row r="7" spans="1:9" x14ac:dyDescent="0.2">
      <c r="A7" s="40" t="s">
        <v>28</v>
      </c>
      <c r="B7" s="68" t="s">
        <v>160</v>
      </c>
      <c r="C7" s="87">
        <v>0</v>
      </c>
      <c r="D7" s="87">
        <v>0</v>
      </c>
      <c r="E7" s="87">
        <v>0</v>
      </c>
      <c r="F7" s="87">
        <v>0</v>
      </c>
      <c r="G7" s="89">
        <v>0</v>
      </c>
      <c r="H7" s="90">
        <v>0</v>
      </c>
    </row>
    <row r="8" spans="1:9" x14ac:dyDescent="0.2">
      <c r="A8" s="40" t="s">
        <v>30</v>
      </c>
      <c r="B8" s="68" t="s">
        <v>161</v>
      </c>
      <c r="C8" s="87">
        <v>0</v>
      </c>
      <c r="D8" s="87">
        <v>0</v>
      </c>
      <c r="E8" s="87">
        <v>0</v>
      </c>
      <c r="F8" s="87">
        <v>0</v>
      </c>
      <c r="G8" s="89">
        <v>0</v>
      </c>
      <c r="H8" s="90">
        <v>0</v>
      </c>
    </row>
    <row r="9" spans="1:9" x14ac:dyDescent="0.2">
      <c r="A9" s="40" t="s">
        <v>32</v>
      </c>
      <c r="B9" s="68" t="s">
        <v>162</v>
      </c>
      <c r="C9" s="87">
        <v>6.7343999999999999</v>
      </c>
      <c r="D9" s="87">
        <v>0.48799999999999999</v>
      </c>
      <c r="E9" s="87">
        <v>9.804701699999999</v>
      </c>
      <c r="F9" s="87">
        <v>0.90599999999999992</v>
      </c>
      <c r="G9" s="89">
        <v>3.070301699999999</v>
      </c>
      <c r="H9" s="90">
        <v>0.41799999999999993</v>
      </c>
    </row>
    <row r="10" spans="1:9" x14ac:dyDescent="0.2">
      <c r="A10" s="40" t="s">
        <v>34</v>
      </c>
      <c r="B10" s="68" t="s">
        <v>163</v>
      </c>
      <c r="C10" s="87">
        <v>0</v>
      </c>
      <c r="D10" s="87">
        <v>0</v>
      </c>
      <c r="E10" s="87">
        <v>0</v>
      </c>
      <c r="F10" s="87">
        <v>0</v>
      </c>
      <c r="G10" s="89">
        <v>0</v>
      </c>
      <c r="H10" s="90">
        <v>0</v>
      </c>
    </row>
    <row r="11" spans="1:9" x14ac:dyDescent="0.2">
      <c r="A11" s="40" t="s">
        <v>36</v>
      </c>
      <c r="B11" s="68" t="s">
        <v>164</v>
      </c>
      <c r="C11" s="87">
        <v>0</v>
      </c>
      <c r="D11" s="87">
        <v>0</v>
      </c>
      <c r="E11" s="87">
        <v>0</v>
      </c>
      <c r="F11" s="87">
        <v>0</v>
      </c>
      <c r="G11" s="89">
        <v>0</v>
      </c>
      <c r="H11" s="90">
        <v>0</v>
      </c>
    </row>
    <row r="12" spans="1:9" x14ac:dyDescent="0.2">
      <c r="A12" s="40" t="s">
        <v>38</v>
      </c>
      <c r="B12" s="68" t="s">
        <v>165</v>
      </c>
      <c r="C12" s="87">
        <v>0</v>
      </c>
      <c r="D12" s="87">
        <v>0</v>
      </c>
      <c r="E12" s="87">
        <v>0</v>
      </c>
      <c r="F12" s="87">
        <v>0</v>
      </c>
      <c r="G12" s="89">
        <v>0</v>
      </c>
      <c r="H12" s="90">
        <v>0</v>
      </c>
    </row>
    <row r="13" spans="1:9" x14ac:dyDescent="0.2">
      <c r="A13" s="40" t="s">
        <v>40</v>
      </c>
      <c r="B13" s="68" t="s">
        <v>166</v>
      </c>
      <c r="C13" s="87">
        <v>0</v>
      </c>
      <c r="D13" s="87">
        <v>0</v>
      </c>
      <c r="E13" s="87">
        <v>0</v>
      </c>
      <c r="F13" s="87">
        <v>0</v>
      </c>
      <c r="G13" s="89">
        <v>0</v>
      </c>
      <c r="H13" s="90">
        <v>0</v>
      </c>
    </row>
    <row r="14" spans="1:9" x14ac:dyDescent="0.2">
      <c r="A14" s="40" t="s">
        <v>42</v>
      </c>
      <c r="B14" s="68" t="s">
        <v>167</v>
      </c>
      <c r="C14" s="87">
        <v>0.44619999999999999</v>
      </c>
      <c r="D14" s="87">
        <v>8.1000000000000003E-2</v>
      </c>
      <c r="E14" s="87">
        <v>0.44619999999999999</v>
      </c>
      <c r="F14" s="87">
        <v>8.1000000000000003E-2</v>
      </c>
      <c r="G14" s="89">
        <v>0</v>
      </c>
      <c r="H14" s="90">
        <v>0</v>
      </c>
    </row>
    <row r="15" spans="1:9" x14ac:dyDescent="0.2">
      <c r="A15" s="40" t="s">
        <v>65</v>
      </c>
      <c r="B15" s="68" t="s">
        <v>168</v>
      </c>
      <c r="C15" s="87">
        <v>1.5226</v>
      </c>
      <c r="D15" s="87">
        <v>0.39900000000000002</v>
      </c>
      <c r="E15" s="87">
        <v>1.4996</v>
      </c>
      <c r="F15" s="87">
        <v>0.39400000000000002</v>
      </c>
      <c r="G15" s="89">
        <v>-2.2999999999999909E-2</v>
      </c>
      <c r="H15" s="90">
        <v>-5.0000000000000036E-3</v>
      </c>
    </row>
    <row r="16" spans="1:9" x14ac:dyDescent="0.2">
      <c r="A16" s="40" t="s">
        <v>110</v>
      </c>
      <c r="B16" s="68" t="s">
        <v>169</v>
      </c>
      <c r="C16" s="87">
        <v>0</v>
      </c>
      <c r="D16" s="87">
        <v>0</v>
      </c>
      <c r="E16" s="87">
        <v>0</v>
      </c>
      <c r="F16" s="87">
        <v>0</v>
      </c>
      <c r="G16" s="89">
        <v>0</v>
      </c>
      <c r="H16" s="90">
        <v>0</v>
      </c>
    </row>
    <row r="17" spans="1:8" x14ac:dyDescent="0.2">
      <c r="A17" s="40" t="s">
        <v>139</v>
      </c>
      <c r="B17" s="68" t="s">
        <v>170</v>
      </c>
      <c r="C17" s="87">
        <v>0</v>
      </c>
      <c r="D17" s="87">
        <v>0</v>
      </c>
      <c r="E17" s="87">
        <v>0</v>
      </c>
      <c r="F17" s="87">
        <v>0</v>
      </c>
      <c r="G17" s="89">
        <v>0</v>
      </c>
      <c r="H17" s="90">
        <v>0</v>
      </c>
    </row>
    <row r="18" spans="1:8" ht="15.75" customHeight="1" x14ac:dyDescent="0.2">
      <c r="A18" s="16"/>
      <c r="B18" s="69" t="s">
        <v>54</v>
      </c>
      <c r="C18" s="91">
        <f t="shared" ref="C18:H18" si="0">SUM(C5:C17)</f>
        <v>8.7032000000000007</v>
      </c>
      <c r="D18" s="91">
        <f t="shared" si="0"/>
        <v>0.96799999999999997</v>
      </c>
      <c r="E18" s="91">
        <f t="shared" si="0"/>
        <v>11.750501699999997</v>
      </c>
      <c r="F18" s="91">
        <f t="shared" si="0"/>
        <v>1.3809999999999998</v>
      </c>
      <c r="G18" s="91">
        <f t="shared" si="0"/>
        <v>3.0473016999999993</v>
      </c>
      <c r="H18" s="91">
        <f t="shared" si="0"/>
        <v>0.41299999999999992</v>
      </c>
    </row>
    <row r="20" spans="1:8" ht="15.75" customHeight="1" x14ac:dyDescent="0.25">
      <c r="A20" s="7" t="s">
        <v>44</v>
      </c>
    </row>
    <row r="21" spans="1:8" x14ac:dyDescent="0.2">
      <c r="A21" s="2" t="s">
        <v>171</v>
      </c>
    </row>
    <row r="22" spans="1:8" x14ac:dyDescent="0.2">
      <c r="A22" s="2" t="s">
        <v>172</v>
      </c>
    </row>
    <row r="23" spans="1:8" x14ac:dyDescent="0.2">
      <c r="A23" s="2" t="s">
        <v>173</v>
      </c>
    </row>
    <row r="24" spans="1:8" x14ac:dyDescent="0.2">
      <c r="A24" s="2" t="s">
        <v>174</v>
      </c>
    </row>
    <row r="25" spans="1:8" x14ac:dyDescent="0.2">
      <c r="A25" s="2" t="s">
        <v>149</v>
      </c>
    </row>
    <row r="26" spans="1:8" x14ac:dyDescent="0.2">
      <c r="A26" s="2" t="s">
        <v>175</v>
      </c>
    </row>
    <row r="27" spans="1:8" x14ac:dyDescent="0.2">
      <c r="A27" s="5"/>
    </row>
    <row r="28" spans="1:8" x14ac:dyDescent="0.2">
      <c r="A28" s="5"/>
    </row>
    <row r="29" spans="1:8" x14ac:dyDescent="0.2">
      <c r="A29" s="5"/>
    </row>
    <row r="30" spans="1:8" x14ac:dyDescent="0.2">
      <c r="A30" s="5"/>
    </row>
    <row r="31" spans="1:8" x14ac:dyDescent="0.2">
      <c r="A31" s="5"/>
    </row>
    <row r="32" spans="1:8" x14ac:dyDescent="0.2">
      <c r="A32" s="5"/>
    </row>
    <row r="33" spans="1:1" x14ac:dyDescent="0.2">
      <c r="A33" s="5"/>
    </row>
    <row r="34" spans="1:1" x14ac:dyDescent="0.2">
      <c r="A34" s="5"/>
    </row>
    <row r="35" spans="1:1" x14ac:dyDescent="0.2">
      <c r="A35" s="5"/>
    </row>
    <row r="36" spans="1:1" x14ac:dyDescent="0.2">
      <c r="A36" s="5"/>
    </row>
    <row r="37" spans="1:1" x14ac:dyDescent="0.2">
      <c r="A37" s="5"/>
    </row>
    <row r="38" spans="1:1" x14ac:dyDescent="0.2">
      <c r="A38" s="5"/>
    </row>
    <row r="39" spans="1:1" x14ac:dyDescent="0.2">
      <c r="A39" s="5"/>
    </row>
    <row r="40" spans="1:1" x14ac:dyDescent="0.2">
      <c r="A40" s="5"/>
    </row>
    <row r="41" spans="1:1" x14ac:dyDescent="0.2">
      <c r="A41" s="5"/>
    </row>
    <row r="42" spans="1:1" x14ac:dyDescent="0.2">
      <c r="A42" s="5"/>
    </row>
    <row r="43" spans="1:1" x14ac:dyDescent="0.2">
      <c r="A43" s="5"/>
    </row>
    <row r="44" spans="1:1" x14ac:dyDescent="0.2">
      <c r="A44" s="5"/>
    </row>
    <row r="45" spans="1:1" x14ac:dyDescent="0.2">
      <c r="A45" s="5"/>
    </row>
    <row r="46" spans="1:1" x14ac:dyDescent="0.2">
      <c r="A46" s="5"/>
    </row>
    <row r="47" spans="1:1" x14ac:dyDescent="0.2">
      <c r="A47" s="5"/>
    </row>
    <row r="48" spans="1:1" x14ac:dyDescent="0.2">
      <c r="A48" s="5"/>
    </row>
    <row r="49" spans="1:1" x14ac:dyDescent="0.2">
      <c r="A49" s="5"/>
    </row>
    <row r="50" spans="1:1" x14ac:dyDescent="0.2">
      <c r="A50" s="5"/>
    </row>
    <row r="51" spans="1:1" x14ac:dyDescent="0.2">
      <c r="A51" s="5"/>
    </row>
    <row r="52" spans="1:1" x14ac:dyDescent="0.2">
      <c r="A52" s="5"/>
    </row>
    <row r="53" spans="1:1" x14ac:dyDescent="0.2">
      <c r="A53" s="5"/>
    </row>
    <row r="54" spans="1:1" x14ac:dyDescent="0.2">
      <c r="A54" s="5"/>
    </row>
    <row r="55" spans="1:1" x14ac:dyDescent="0.2">
      <c r="A55" s="5"/>
    </row>
    <row r="56" spans="1:1" x14ac:dyDescent="0.2">
      <c r="A56" s="5"/>
    </row>
    <row r="57" spans="1:1" x14ac:dyDescent="0.2">
      <c r="A57" s="5"/>
    </row>
    <row r="58" spans="1:1" x14ac:dyDescent="0.2">
      <c r="A58" s="5"/>
    </row>
    <row r="59" spans="1:1" x14ac:dyDescent="0.2">
      <c r="A59" s="5"/>
    </row>
    <row r="60" spans="1:1" x14ac:dyDescent="0.2">
      <c r="A60" s="5"/>
    </row>
    <row r="61" spans="1:1" x14ac:dyDescent="0.2">
      <c r="A61" s="5"/>
    </row>
    <row r="62" spans="1:1" x14ac:dyDescent="0.2">
      <c r="A62" s="5"/>
    </row>
    <row r="63" spans="1:1" x14ac:dyDescent="0.2">
      <c r="A63" s="5"/>
    </row>
    <row r="64" spans="1:1" x14ac:dyDescent="0.2">
      <c r="A64" s="5"/>
    </row>
    <row r="65" spans="1:1" x14ac:dyDescent="0.2">
      <c r="A65" s="5"/>
    </row>
    <row r="66" spans="1:1" x14ac:dyDescent="0.2">
      <c r="A66" s="5"/>
    </row>
    <row r="67" spans="1:1" x14ac:dyDescent="0.2">
      <c r="A67" s="5"/>
    </row>
    <row r="68" spans="1:1" x14ac:dyDescent="0.2">
      <c r="A68" s="5"/>
    </row>
    <row r="69" spans="1:1" x14ac:dyDescent="0.2">
      <c r="A69" s="5"/>
    </row>
    <row r="70" spans="1:1" x14ac:dyDescent="0.2">
      <c r="A70" s="5"/>
    </row>
    <row r="71" spans="1:1" x14ac:dyDescent="0.2">
      <c r="A71" s="5"/>
    </row>
    <row r="72" spans="1:1" x14ac:dyDescent="0.2">
      <c r="A72" s="5"/>
    </row>
    <row r="73" spans="1:1" x14ac:dyDescent="0.2">
      <c r="A73" s="5"/>
    </row>
    <row r="74" spans="1:1" x14ac:dyDescent="0.2">
      <c r="A74" s="5"/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a5ee86-a704-4a64-96fa-f39a4ffd7c68" xsi:nil="true"/>
    <lcf76f155ced4ddcb4097134ff3c332f xmlns="dbff3afa-e735-4a29-806a-59680887240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8F9F5A3B2289448EB279573598597F" ma:contentTypeVersion="18" ma:contentTypeDescription="Create a new document." ma:contentTypeScope="" ma:versionID="3137af448dedaf16df569ff697df0e07">
  <xsd:schema xmlns:xsd="http://www.w3.org/2001/XMLSchema" xmlns:xs="http://www.w3.org/2001/XMLSchema" xmlns:p="http://schemas.microsoft.com/office/2006/metadata/properties" xmlns:ns2="dbff3afa-e735-4a29-806a-596808872405" xmlns:ns3="b8663574-03e0-44a7-97e5-9c99d3661978" xmlns:ns4="e8a5ee86-a704-4a64-96fa-f39a4ffd7c68" targetNamespace="http://schemas.microsoft.com/office/2006/metadata/properties" ma:root="true" ma:fieldsID="43949606dcb2a7457738c039cf8e6daa" ns2:_="" ns3:_="" ns4:_="">
    <xsd:import namespace="dbff3afa-e735-4a29-806a-596808872405"/>
    <xsd:import namespace="b8663574-03e0-44a7-97e5-9c99d3661978"/>
    <xsd:import namespace="e8a5ee86-a704-4a64-96fa-f39a4ffd7c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f3afa-e735-4a29-806a-5968088724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f645fc1-636c-4c09-b242-fd9b0f2bfd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663574-03e0-44a7-97e5-9c99d366197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a5ee86-a704-4a64-96fa-f39a4ffd7c68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c02a8b2f-38b9-42b2-a83b-cd247d5562ec}" ma:internalName="TaxCatchAll" ma:showField="CatchAllData" ma:web="b8663574-03e0-44a7-97e5-9c99d36619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43FDE3-F500-431E-9567-8E116E35407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D491083-624C-4E63-AD8C-E54DADF16FA3}"/>
</file>

<file path=customXml/itemProps3.xml><?xml version="1.0" encoding="utf-8"?>
<ds:datastoreItem xmlns:ds="http://schemas.openxmlformats.org/officeDocument/2006/customXml" ds:itemID="{69963709-85E1-4C52-8A01-3258DE83CEC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Cover_sheet</vt:lpstr>
      <vt:lpstr>Table_of_contents</vt:lpstr>
      <vt:lpstr>1</vt:lpstr>
      <vt:lpstr>2</vt:lpstr>
      <vt:lpstr>3</vt:lpstr>
      <vt:lpstr>4</vt:lpstr>
      <vt:lpstr>5</vt:lpstr>
      <vt:lpstr>6</vt:lpstr>
      <vt:lpstr>7</vt:lpstr>
      <vt:lpstr>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Twynham, Kate</dc:creator>
  <cp:keywords/>
  <dc:description/>
  <cp:lastModifiedBy>Georgina Brownridge</cp:lastModifiedBy>
  <cp:revision/>
  <dcterms:created xsi:type="dcterms:W3CDTF">2023-12-21T15:10:26Z</dcterms:created>
  <dcterms:modified xsi:type="dcterms:W3CDTF">2026-03-24T14:43:03Z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0x0101008A8F9F5A3B2289448EB279573598597F</vt:lpwstr>
  </property>
  <property fmtid="{D5CDD505-2E9C-101B-9397-08002B2CF9AE}" pid="3" name="InformationType">
    <vt:lpwstr/>
  </property>
  <property fmtid="{D5CDD505-2E9C-101B-9397-08002B2CF9AE}" pid="4" name="Distribution">
    <vt:lpwstr>25;#Internal NE|70a74972-c838-4a08-aeb8-2c6aad14b4d9</vt:lpwstr>
  </property>
  <property fmtid="{D5CDD505-2E9C-101B-9397-08002B2CF9AE}" pid="5" name="OrganisationalUnit">
    <vt:lpwstr>24;#NE|275df9ce-cd92-4318-adfe-db572e51c7ff</vt:lpwstr>
  </property>
  <property fmtid="{D5CDD505-2E9C-101B-9397-08002B2CF9AE}" pid="6" name="Directorate">
    <vt:lpwstr/>
  </property>
  <property fmtid="{D5CDD505-2E9C-101B-9397-08002B2CF9AE}" pid="7" name="HOCopyrightLevel">
    <vt:lpwstr>7;#Crown|69589897-2828-4761-976e-717fd8e631c9</vt:lpwstr>
  </property>
  <property fmtid="{D5CDD505-2E9C-101B-9397-08002B2CF9AE}" pid="8" name="SecurityClassification">
    <vt:lpwstr/>
  </property>
  <property fmtid="{D5CDD505-2E9C-101B-9397-08002B2CF9AE}" pid="9" name="HOGovernmentSecurityClassification">
    <vt:lpwstr>6;#Official|14c80daa-741b-422c-9722-f71693c9ede4</vt:lpwstr>
  </property>
  <property fmtid="{D5CDD505-2E9C-101B-9397-08002B2CF9AE}" pid="10" name="HOSiteType">
    <vt:lpwstr>10;#Team|ff0485df-0575-416f-802f-e999165821b7</vt:lpwstr>
  </property>
  <property fmtid="{D5CDD505-2E9C-101B-9397-08002B2CF9AE}" pid="11" name="MediaServiceImageTags">
    <vt:lpwstr/>
  </property>
  <property fmtid="{D5CDD505-2E9C-101B-9397-08002B2CF9AE}" pid="12" name="lcf76f155ced4ddcb4097134ff3c332f">
    <vt:lpwstr/>
  </property>
  <property fmtid="{D5CDD505-2E9C-101B-9397-08002B2CF9AE}" pid="13" name="MSIP_Label_f96679a5-570c-40a6-a557-668bc9231a44_Enabled">
    <vt:lpwstr>true</vt:lpwstr>
  </property>
  <property fmtid="{D5CDD505-2E9C-101B-9397-08002B2CF9AE}" pid="14" name="MSIP_Label_f96679a5-570c-40a6-a557-668bc9231a44_SetDate">
    <vt:lpwstr>2025-09-17T12:26:35Z</vt:lpwstr>
  </property>
  <property fmtid="{D5CDD505-2E9C-101B-9397-08002B2CF9AE}" pid="15" name="MSIP_Label_f96679a5-570c-40a6-a557-668bc9231a44_Method">
    <vt:lpwstr>Standard</vt:lpwstr>
  </property>
  <property fmtid="{D5CDD505-2E9C-101B-9397-08002B2CF9AE}" pid="16" name="MSIP_Label_f96679a5-570c-40a6-a557-668bc9231a44_Name">
    <vt:lpwstr>Internal</vt:lpwstr>
  </property>
  <property fmtid="{D5CDD505-2E9C-101B-9397-08002B2CF9AE}" pid="17" name="MSIP_Label_f96679a5-570c-40a6-a557-668bc9231a44_SiteId">
    <vt:lpwstr>20f96ace-1eb4-4e2b-bd81-aabea267ccfb</vt:lpwstr>
  </property>
  <property fmtid="{D5CDD505-2E9C-101B-9397-08002B2CF9AE}" pid="18" name="MSIP_Label_f96679a5-570c-40a6-a557-668bc9231a44_ActionId">
    <vt:lpwstr>c74cd1c5-2a4b-44d9-9533-43b503314dd1</vt:lpwstr>
  </property>
  <property fmtid="{D5CDD505-2E9C-101B-9397-08002B2CF9AE}" pid="19" name="MSIP_Label_f96679a5-570c-40a6-a557-668bc9231a44_ContentBits">
    <vt:lpwstr>0</vt:lpwstr>
  </property>
  <property fmtid="{D5CDD505-2E9C-101B-9397-08002B2CF9AE}" pid="20" name="MSIP_Label_f96679a5-570c-40a6-a557-668bc9231a44_Tag">
    <vt:lpwstr>10, 3, 0, 1</vt:lpwstr>
  </property>
  <property fmtid="{D5CDD505-2E9C-101B-9397-08002B2CF9AE}" pid="21" name="Service Area">
    <vt:lpwstr>33;#Environmental Health|f18fca78-1909-4bb8-9836-28343274f84d</vt:lpwstr>
  </property>
  <property fmtid="{D5CDD505-2E9C-101B-9397-08002B2CF9AE}" pid="22" name="Service_x0020_Area">
    <vt:lpwstr>33;#Environmental Health|f18fca78-1909-4bb8-9836-28343274f84d</vt:lpwstr>
  </property>
  <property fmtid="{D5CDD505-2E9C-101B-9397-08002B2CF9AE}" pid="23" name="Authority">
    <vt:lpwstr>34;#South Ribble|28a2b093-7d92-4512-91f8-22d7ff6ad123</vt:lpwstr>
  </property>
</Properties>
</file>