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gen\Programmes &amp; Projects\Strategic Planning\Local Plan Review\SHLAA\2023\Final Appendix Docs\"/>
    </mc:Choice>
  </mc:AlternateContent>
  <xr:revisionPtr revIDLastSave="0" documentId="13_ncr:1_{B262BECD-3CF1-4D19-ACC2-805B3D9025EA}" xr6:coauthVersionLast="47" xr6:coauthVersionMax="47" xr10:uidLastSave="{00000000-0000-0000-0000-000000000000}"/>
  <workbookProtection workbookAlgorithmName="SHA-512" workbookHashValue="wrpUK3crYMhD91xBTqVX9KsY9SD0z1oV0VDksb68ei5+3GkaTbEFPblxsjwH8076nSB4A6f0ewHmxDAzbGulbA==" workbookSaltValue="XNfMaU7Mg8E4S1ugwnF3og==" workbookSpinCount="100000" lockStructure="1"/>
  <bookViews>
    <workbookView xWindow="-28920" yWindow="-1965" windowWidth="29040" windowHeight="15840" tabRatio="891" activeTab="13" xr2:uid="{0B33AD3B-D06C-4B8D-9436-F3A697C716E0}"/>
  </bookViews>
  <sheets>
    <sheet name="Ward Supply Summary" sheetId="1" r:id="rId1"/>
    <sheet name="AL" sheetId="2" r:id="rId2"/>
    <sheet name="CC" sheetId="3" r:id="rId3"/>
    <sheet name="CN" sheetId="4" r:id="rId4"/>
    <sheet name="CO" sheetId="5" r:id="rId5"/>
    <sheet name="CR" sheetId="6" r:id="rId6"/>
    <sheet name="CS" sheetId="7" r:id="rId7"/>
    <sheet name="FE" sheetId="8" r:id="rId8"/>
    <sheet name="FW" sheetId="9" r:id="rId9"/>
    <sheet name="HO" sheetId="10" r:id="rId10"/>
    <sheet name="MV" sheetId="11" r:id="rId11"/>
    <sheet name="RN" sheetId="12" r:id="rId12"/>
    <sheet name="RS" sheetId="13" r:id="rId13"/>
    <sheet name="SH" sheetId="14" r:id="rId14"/>
    <sheet name="SJ" sheetId="15" r:id="rId15"/>
    <sheet name="SM" sheetId="16" r:id="rId16"/>
    <sheet name="SN" sheetId="17" r:id="rId17"/>
    <sheet name="SS" sheetId="18" r:id="rId18"/>
    <sheet name="SWL" sheetId="19" r:id="rId19"/>
    <sheet name="WA" sheetId="20" r:id="rId20"/>
    <sheet name="WE" sheetId="21" r:id="rId21"/>
  </sheets>
  <definedNames>
    <definedName name="_xlnm._FilterDatabase" localSheetId="1" hidden="1">AL!$B$1:$B$17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5" l="1"/>
  <c r="M21" i="15"/>
  <c r="P20" i="15"/>
  <c r="O20" i="15"/>
  <c r="N20" i="15"/>
  <c r="M20" i="15"/>
  <c r="H20" i="15"/>
  <c r="P19" i="15"/>
  <c r="O19" i="15"/>
  <c r="N19" i="15"/>
  <c r="M19" i="15"/>
  <c r="P18" i="15"/>
  <c r="O18" i="15"/>
  <c r="N18" i="15"/>
  <c r="M18" i="15"/>
  <c r="P17" i="15"/>
  <c r="O17" i="15"/>
  <c r="N17" i="15"/>
  <c r="M17" i="15"/>
  <c r="P16" i="15"/>
  <c r="O16" i="15"/>
  <c r="N16" i="15"/>
  <c r="M16" i="15"/>
  <c r="H16" i="15"/>
  <c r="P15" i="15"/>
  <c r="O15" i="15"/>
  <c r="N15" i="15"/>
  <c r="M15" i="15"/>
  <c r="P14" i="15"/>
  <c r="O14" i="15"/>
  <c r="N14" i="15"/>
  <c r="M14" i="15"/>
  <c r="P13" i="15"/>
  <c r="O13" i="15"/>
  <c r="N13" i="15"/>
  <c r="M13" i="15"/>
  <c r="P12" i="15"/>
  <c r="O12" i="15"/>
  <c r="N12" i="15"/>
  <c r="M12" i="15"/>
  <c r="P11" i="15"/>
  <c r="O11" i="15"/>
  <c r="N11" i="15"/>
  <c r="M11" i="15"/>
  <c r="P10" i="15"/>
  <c r="O10" i="15"/>
  <c r="N10" i="15"/>
  <c r="M10" i="15"/>
  <c r="P9" i="15"/>
  <c r="O9" i="15"/>
  <c r="N9" i="15"/>
  <c r="M9" i="15"/>
  <c r="P8" i="15"/>
  <c r="O8" i="15"/>
  <c r="N8" i="15"/>
  <c r="M8" i="15"/>
  <c r="P7" i="15"/>
  <c r="O7" i="15"/>
  <c r="N7" i="15"/>
  <c r="M7" i="15"/>
  <c r="P6" i="15"/>
  <c r="O6" i="15"/>
  <c r="N6" i="15"/>
  <c r="M6" i="15"/>
  <c r="P5" i="15"/>
  <c r="O5" i="15"/>
  <c r="N5" i="15"/>
  <c r="M5" i="15"/>
  <c r="P4" i="15"/>
  <c r="O4" i="15"/>
  <c r="N4" i="15"/>
  <c r="M4" i="15"/>
  <c r="P3" i="15"/>
  <c r="O3" i="15"/>
  <c r="N3" i="15"/>
  <c r="M3" i="15"/>
  <c r="P2" i="15"/>
  <c r="O2" i="15"/>
  <c r="N2" i="15"/>
  <c r="M2" i="15"/>
  <c r="P5" i="13"/>
  <c r="O5" i="13"/>
  <c r="M5" i="13"/>
  <c r="P30" i="14"/>
  <c r="O30" i="14"/>
  <c r="N30" i="14"/>
  <c r="M30" i="14"/>
  <c r="P29" i="14"/>
  <c r="O29" i="14"/>
  <c r="N29" i="14"/>
  <c r="M29" i="14"/>
  <c r="H29" i="14"/>
  <c r="P28" i="14"/>
  <c r="O28" i="14"/>
  <c r="N28" i="14"/>
  <c r="M28" i="14"/>
  <c r="H28" i="14"/>
  <c r="P27" i="14"/>
  <c r="O27" i="14"/>
  <c r="N27" i="14"/>
  <c r="M27" i="14"/>
  <c r="H27" i="14"/>
  <c r="P26" i="14"/>
  <c r="O26" i="14"/>
  <c r="N26" i="14"/>
  <c r="M26" i="14"/>
  <c r="H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H21" i="14"/>
  <c r="P20" i="14"/>
  <c r="O20" i="14"/>
  <c r="N20" i="14"/>
  <c r="M20" i="14"/>
  <c r="H20" i="14"/>
  <c r="P19" i="14"/>
  <c r="O19" i="14"/>
  <c r="N19" i="14"/>
  <c r="M19" i="14"/>
  <c r="H19" i="14"/>
  <c r="P18" i="14"/>
  <c r="O18" i="14"/>
  <c r="N18" i="14"/>
  <c r="M18" i="14"/>
  <c r="H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31" i="14"/>
  <c r="M31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  <c r="P2" i="14"/>
  <c r="O2" i="14"/>
  <c r="N2" i="14"/>
  <c r="M2" i="14"/>
  <c r="P18" i="13"/>
  <c r="O18" i="13"/>
  <c r="N18" i="13"/>
  <c r="M18" i="13"/>
  <c r="H18" i="13"/>
  <c r="P17" i="13"/>
  <c r="O17" i="13"/>
  <c r="N17" i="13"/>
  <c r="M17" i="13"/>
  <c r="H17" i="13"/>
  <c r="P24" i="13"/>
  <c r="O24" i="13"/>
  <c r="N24" i="13"/>
  <c r="M24" i="13"/>
  <c r="H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1" i="13"/>
  <c r="O11" i="13"/>
  <c r="N11" i="13"/>
  <c r="M11" i="13"/>
  <c r="P10" i="13"/>
  <c r="O10" i="13"/>
  <c r="N10" i="13"/>
  <c r="M10" i="13"/>
  <c r="H10" i="13"/>
  <c r="P9" i="13"/>
  <c r="O9" i="13"/>
  <c r="N9" i="13"/>
  <c r="M9" i="13"/>
  <c r="P8" i="13"/>
  <c r="O8" i="13"/>
  <c r="N8" i="13"/>
  <c r="M8" i="13"/>
  <c r="H8" i="13"/>
  <c r="P7" i="13"/>
  <c r="O7" i="13"/>
  <c r="N7" i="13"/>
  <c r="M7" i="13"/>
  <c r="H7" i="13"/>
  <c r="P6" i="13"/>
  <c r="O6" i="13"/>
  <c r="N6" i="13"/>
  <c r="M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M4" i="13"/>
  <c r="P16" i="13"/>
  <c r="O16" i="13"/>
  <c r="N16" i="13"/>
  <c r="M16" i="13"/>
  <c r="P3" i="13"/>
  <c r="O3" i="13"/>
  <c r="N3" i="13"/>
  <c r="M3" i="13"/>
  <c r="P2" i="13"/>
  <c r="O2" i="13"/>
  <c r="N2" i="13"/>
  <c r="M2" i="13"/>
  <c r="P16" i="11"/>
  <c r="O16" i="11"/>
  <c r="N16" i="11"/>
  <c r="M16" i="11"/>
  <c r="P19" i="11"/>
  <c r="O19" i="11"/>
  <c r="N19" i="11"/>
  <c r="M19" i="11"/>
  <c r="H19" i="11"/>
  <c r="P18" i="11"/>
  <c r="O18" i="11"/>
  <c r="N18" i="11"/>
  <c r="M18" i="11"/>
  <c r="P17" i="11"/>
  <c r="O17" i="11"/>
  <c r="N17" i="11"/>
  <c r="M17" i="11"/>
  <c r="P14" i="11"/>
  <c r="O14" i="11"/>
  <c r="N14" i="11"/>
  <c r="M14" i="11"/>
  <c r="H14" i="11"/>
  <c r="P13" i="11"/>
  <c r="O13" i="11"/>
  <c r="N13" i="11"/>
  <c r="M13" i="11"/>
  <c r="H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H8" i="11"/>
  <c r="P7" i="11"/>
  <c r="O7" i="11"/>
  <c r="N7" i="11"/>
  <c r="M7" i="11"/>
  <c r="H7" i="11"/>
  <c r="P6" i="11"/>
  <c r="O6" i="11"/>
  <c r="N6" i="11"/>
  <c r="M6" i="11"/>
  <c r="P15" i="11"/>
  <c r="O15" i="11"/>
  <c r="N15" i="11"/>
  <c r="M15" i="11"/>
  <c r="P5" i="11"/>
  <c r="O5" i="11"/>
  <c r="N5" i="11"/>
  <c r="M5" i="11"/>
  <c r="P4" i="11"/>
  <c r="M4" i="11"/>
  <c r="P2" i="11"/>
  <c r="O2" i="11"/>
  <c r="N2" i="11"/>
  <c r="M2" i="11"/>
  <c r="P3" i="11"/>
  <c r="O3" i="11"/>
  <c r="N3" i="11"/>
  <c r="M3" i="11"/>
  <c r="P17" i="10"/>
  <c r="O17" i="10"/>
  <c r="N17" i="10"/>
  <c r="M17" i="10"/>
  <c r="P16" i="10"/>
  <c r="O16" i="10"/>
  <c r="N16" i="10"/>
  <c r="M16" i="10"/>
  <c r="H16" i="10"/>
  <c r="P15" i="10"/>
  <c r="O15" i="10"/>
  <c r="N15" i="10"/>
  <c r="M15" i="10"/>
  <c r="H15" i="10"/>
  <c r="P14" i="10"/>
  <c r="O14" i="10"/>
  <c r="N14" i="10"/>
  <c r="M14" i="10"/>
  <c r="H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H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H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18" i="10"/>
  <c r="O18" i="10"/>
  <c r="M18" i="10"/>
  <c r="P2" i="10"/>
  <c r="O2" i="10"/>
  <c r="N2" i="10"/>
  <c r="M2" i="10"/>
  <c r="P49" i="16"/>
  <c r="O49" i="16"/>
  <c r="N49" i="16"/>
  <c r="M49" i="16"/>
  <c r="H49" i="16"/>
  <c r="P48" i="16"/>
  <c r="O48" i="16"/>
  <c r="N48" i="16"/>
  <c r="M48" i="16"/>
  <c r="H48" i="16"/>
  <c r="P47" i="16"/>
  <c r="O47" i="16"/>
  <c r="N47" i="16"/>
  <c r="M47" i="16"/>
  <c r="P46" i="16"/>
  <c r="O46" i="16"/>
  <c r="N46" i="16"/>
  <c r="M46" i="16"/>
  <c r="P45" i="16"/>
  <c r="O45" i="16"/>
  <c r="N45" i="16"/>
  <c r="M45" i="16"/>
  <c r="P44" i="16"/>
  <c r="O44" i="16"/>
  <c r="N44" i="16"/>
  <c r="M44" i="16"/>
  <c r="P43" i="16"/>
  <c r="O43" i="16"/>
  <c r="N43" i="16"/>
  <c r="M43" i="16"/>
  <c r="H43" i="16"/>
  <c r="P42" i="16"/>
  <c r="O42" i="16"/>
  <c r="N42" i="16"/>
  <c r="M42" i="16"/>
  <c r="H42" i="16"/>
  <c r="P41" i="16"/>
  <c r="O41" i="16"/>
  <c r="N41" i="16"/>
  <c r="M41" i="16"/>
  <c r="H41" i="16"/>
  <c r="P40" i="16"/>
  <c r="O40" i="16"/>
  <c r="N40" i="16"/>
  <c r="M40" i="16"/>
  <c r="H40" i="16"/>
  <c r="P39" i="16"/>
  <c r="O39" i="16"/>
  <c r="N39" i="16"/>
  <c r="M39" i="16"/>
  <c r="P38" i="16"/>
  <c r="O38" i="16"/>
  <c r="N38" i="16"/>
  <c r="M38" i="16"/>
  <c r="P37" i="16"/>
  <c r="O37" i="16"/>
  <c r="N37" i="16"/>
  <c r="M37" i="16"/>
  <c r="P36" i="16"/>
  <c r="O36" i="16"/>
  <c r="N36" i="16"/>
  <c r="M36" i="16"/>
  <c r="H36" i="16"/>
  <c r="P35" i="16"/>
  <c r="O35" i="16"/>
  <c r="N35" i="16"/>
  <c r="M35" i="16"/>
  <c r="H35" i="16"/>
  <c r="P34" i="16"/>
  <c r="O34" i="16"/>
  <c r="N34" i="16"/>
  <c r="M34" i="16"/>
  <c r="H34" i="16"/>
  <c r="P33" i="16"/>
  <c r="O33" i="16"/>
  <c r="N33" i="16"/>
  <c r="M33" i="16"/>
  <c r="H33" i="16"/>
  <c r="P32" i="16"/>
  <c r="O32" i="16"/>
  <c r="N32" i="16"/>
  <c r="M32" i="16"/>
  <c r="H32" i="16"/>
  <c r="P31" i="16"/>
  <c r="O31" i="16"/>
  <c r="N31" i="16"/>
  <c r="M31" i="16"/>
  <c r="H31" i="16"/>
  <c r="P30" i="16"/>
  <c r="O30" i="16"/>
  <c r="N30" i="16"/>
  <c r="M30" i="16"/>
  <c r="P29" i="16"/>
  <c r="O29" i="16"/>
  <c r="N29" i="16"/>
  <c r="M29" i="16"/>
  <c r="P28" i="16"/>
  <c r="O28" i="16"/>
  <c r="N28" i="16"/>
  <c r="M28" i="16"/>
  <c r="H28" i="16"/>
  <c r="P27" i="16"/>
  <c r="O27" i="16"/>
  <c r="N27" i="16"/>
  <c r="M27" i="16"/>
  <c r="P26" i="16"/>
  <c r="O26" i="16"/>
  <c r="N26" i="16"/>
  <c r="M26" i="16"/>
  <c r="P25" i="16"/>
  <c r="O25" i="16"/>
  <c r="N25" i="16"/>
  <c r="M25" i="16"/>
  <c r="H25" i="16"/>
  <c r="P24" i="16"/>
  <c r="O24" i="16"/>
  <c r="N24" i="16"/>
  <c r="M24" i="16"/>
  <c r="H24" i="16"/>
  <c r="P23" i="16"/>
  <c r="O23" i="16"/>
  <c r="N23" i="16"/>
  <c r="M23" i="16"/>
  <c r="P22" i="16"/>
  <c r="O22" i="16"/>
  <c r="N22" i="16"/>
  <c r="M22" i="16"/>
  <c r="P21" i="16"/>
  <c r="O21" i="16"/>
  <c r="N21" i="16"/>
  <c r="M21" i="16"/>
  <c r="P20" i="16"/>
  <c r="O20" i="16"/>
  <c r="N20" i="16"/>
  <c r="M20" i="16"/>
  <c r="P19" i="16"/>
  <c r="O19" i="16"/>
  <c r="N19" i="16"/>
  <c r="M19" i="16"/>
  <c r="H19" i="16"/>
  <c r="P18" i="16"/>
  <c r="O18" i="16"/>
  <c r="N18" i="16"/>
  <c r="M18" i="16"/>
  <c r="H18" i="16"/>
  <c r="P17" i="16"/>
  <c r="O17" i="16"/>
  <c r="N17" i="16"/>
  <c r="M17" i="16"/>
  <c r="P16" i="16"/>
  <c r="O16" i="16"/>
  <c r="N16" i="16"/>
  <c r="M16" i="16"/>
  <c r="P15" i="16"/>
  <c r="O15" i="16"/>
  <c r="N15" i="16"/>
  <c r="M15" i="16"/>
  <c r="P14" i="16"/>
  <c r="O14" i="16"/>
  <c r="N14" i="16"/>
  <c r="M14" i="16"/>
  <c r="P13" i="16"/>
  <c r="O13" i="16"/>
  <c r="N13" i="16"/>
  <c r="M13" i="16"/>
  <c r="P12" i="16"/>
  <c r="O12" i="16"/>
  <c r="N12" i="16"/>
  <c r="M12" i="16"/>
  <c r="P11" i="16"/>
  <c r="O11" i="16"/>
  <c r="N11" i="16"/>
  <c r="M11" i="16"/>
  <c r="P10" i="16"/>
  <c r="O10" i="16"/>
  <c r="N10" i="16"/>
  <c r="M10" i="16"/>
  <c r="P9" i="16"/>
  <c r="O9" i="16"/>
  <c r="N9" i="16"/>
  <c r="M9" i="16"/>
  <c r="P8" i="16"/>
  <c r="O8" i="16"/>
  <c r="N8" i="16"/>
  <c r="M8" i="16"/>
  <c r="P7" i="16"/>
  <c r="O7" i="16"/>
  <c r="N7" i="16"/>
  <c r="M7" i="16"/>
  <c r="P6" i="16"/>
  <c r="O6" i="16"/>
  <c r="N6" i="16"/>
  <c r="M6" i="16"/>
  <c r="P5" i="16"/>
  <c r="O5" i="16"/>
  <c r="N5" i="16"/>
  <c r="M5" i="16"/>
  <c r="P4" i="16"/>
  <c r="O4" i="16"/>
  <c r="N4" i="16"/>
  <c r="M4" i="16"/>
  <c r="P3" i="16"/>
  <c r="O3" i="16"/>
  <c r="N3" i="16"/>
  <c r="M3" i="16"/>
  <c r="P2" i="16"/>
  <c r="O2" i="16"/>
  <c r="N2" i="16"/>
  <c r="M2" i="16"/>
  <c r="P52" i="17"/>
  <c r="O52" i="17"/>
  <c r="N52" i="17"/>
  <c r="M52" i="17"/>
  <c r="P51" i="17"/>
  <c r="O51" i="17"/>
  <c r="N51" i="17"/>
  <c r="M51" i="17"/>
  <c r="H51" i="17"/>
  <c r="P50" i="17"/>
  <c r="O50" i="17"/>
  <c r="N50" i="17"/>
  <c r="M50" i="17"/>
  <c r="P49" i="17"/>
  <c r="O49" i="17"/>
  <c r="N49" i="17"/>
  <c r="M49" i="17"/>
  <c r="H49" i="17"/>
  <c r="P48" i="17"/>
  <c r="O48" i="17"/>
  <c r="N48" i="17"/>
  <c r="M48" i="17"/>
  <c r="H48" i="17"/>
  <c r="P47" i="17"/>
  <c r="O47" i="17"/>
  <c r="N47" i="17"/>
  <c r="M47" i="17"/>
  <c r="H47" i="17"/>
  <c r="P46" i="17"/>
  <c r="O46" i="17"/>
  <c r="N46" i="17"/>
  <c r="M46" i="17"/>
  <c r="P45" i="17"/>
  <c r="O45" i="17"/>
  <c r="N45" i="17"/>
  <c r="M45" i="17"/>
  <c r="P44" i="17"/>
  <c r="O44" i="17"/>
  <c r="N44" i="17"/>
  <c r="M44" i="17"/>
  <c r="P43" i="17"/>
  <c r="O43" i="17"/>
  <c r="N43" i="17"/>
  <c r="M43" i="17"/>
  <c r="H43" i="17"/>
  <c r="P42" i="17"/>
  <c r="O42" i="17"/>
  <c r="N42" i="17"/>
  <c r="M42" i="17"/>
  <c r="H42" i="17"/>
  <c r="P41" i="17"/>
  <c r="O41" i="17"/>
  <c r="N41" i="17"/>
  <c r="M41" i="17"/>
  <c r="P40" i="17"/>
  <c r="O40" i="17"/>
  <c r="N40" i="17"/>
  <c r="M40" i="17"/>
  <c r="H40" i="17"/>
  <c r="P39" i="17"/>
  <c r="O39" i="17"/>
  <c r="N39" i="17"/>
  <c r="M39" i="17"/>
  <c r="P38" i="17"/>
  <c r="O38" i="17"/>
  <c r="N38" i="17"/>
  <c r="M38" i="17"/>
  <c r="P37" i="17"/>
  <c r="O37" i="17"/>
  <c r="N37" i="17"/>
  <c r="M37" i="17"/>
  <c r="P36" i="17"/>
  <c r="O36" i="17"/>
  <c r="N36" i="17"/>
  <c r="M36" i="17"/>
  <c r="P35" i="17"/>
  <c r="O35" i="17"/>
  <c r="N35" i="17"/>
  <c r="M35" i="17"/>
  <c r="P34" i="17"/>
  <c r="O34" i="17"/>
  <c r="N34" i="17"/>
  <c r="M34" i="17"/>
  <c r="P33" i="17"/>
  <c r="O33" i="17"/>
  <c r="N33" i="17"/>
  <c r="M33" i="17"/>
  <c r="P32" i="17"/>
  <c r="O32" i="17"/>
  <c r="N32" i="17"/>
  <c r="M32" i="17"/>
  <c r="P31" i="17"/>
  <c r="O31" i="17"/>
  <c r="N31" i="17"/>
  <c r="M31" i="17"/>
  <c r="P30" i="17"/>
  <c r="O30" i="17"/>
  <c r="N30" i="17"/>
  <c r="M30" i="17"/>
  <c r="P29" i="17"/>
  <c r="O29" i="17"/>
  <c r="N29" i="17"/>
  <c r="M29" i="17"/>
  <c r="H29" i="17"/>
  <c r="P28" i="17"/>
  <c r="O28" i="17"/>
  <c r="N28" i="17"/>
  <c r="M28" i="17"/>
  <c r="H28" i="17"/>
  <c r="P27" i="17"/>
  <c r="O27" i="17"/>
  <c r="N27" i="17"/>
  <c r="M27" i="17"/>
  <c r="H27" i="17"/>
  <c r="P26" i="17"/>
  <c r="O26" i="17"/>
  <c r="N26" i="17"/>
  <c r="M26" i="17"/>
  <c r="H26" i="17"/>
  <c r="P25" i="17"/>
  <c r="O25" i="17"/>
  <c r="N25" i="17"/>
  <c r="M25" i="17"/>
  <c r="H25" i="17"/>
  <c r="P24" i="17"/>
  <c r="O24" i="17"/>
  <c r="N24" i="17"/>
  <c r="M24" i="17"/>
  <c r="H24" i="17"/>
  <c r="P23" i="17"/>
  <c r="O23" i="17"/>
  <c r="N23" i="17"/>
  <c r="M23" i="17"/>
  <c r="P22" i="17"/>
  <c r="O22" i="17"/>
  <c r="N22" i="17"/>
  <c r="M22" i="17"/>
  <c r="H22" i="17"/>
  <c r="P21" i="17"/>
  <c r="O21" i="17"/>
  <c r="N21" i="17"/>
  <c r="M21" i="17"/>
  <c r="H21" i="17"/>
  <c r="P20" i="17"/>
  <c r="O20" i="17"/>
  <c r="N20" i="17"/>
  <c r="M20" i="17"/>
  <c r="H20" i="17"/>
  <c r="P19" i="17"/>
  <c r="O19" i="17"/>
  <c r="N19" i="17"/>
  <c r="M19" i="17"/>
  <c r="H19" i="17"/>
  <c r="P18" i="17"/>
  <c r="O18" i="17"/>
  <c r="N18" i="17"/>
  <c r="M18" i="17"/>
  <c r="H18" i="17"/>
  <c r="P17" i="17"/>
  <c r="O17" i="17"/>
  <c r="N17" i="17"/>
  <c r="M17" i="17"/>
  <c r="P16" i="17"/>
  <c r="O16" i="17"/>
  <c r="N16" i="17"/>
  <c r="M16" i="17"/>
  <c r="P15" i="17"/>
  <c r="O15" i="17"/>
  <c r="N15" i="17"/>
  <c r="M15" i="17"/>
  <c r="H15" i="17"/>
  <c r="P14" i="17"/>
  <c r="O14" i="17"/>
  <c r="N14" i="17"/>
  <c r="M14" i="17"/>
  <c r="P13" i="17"/>
  <c r="O13" i="17"/>
  <c r="N13" i="17"/>
  <c r="M13" i="17"/>
  <c r="P12" i="17"/>
  <c r="O12" i="17"/>
  <c r="N12" i="17"/>
  <c r="M12" i="17"/>
  <c r="P11" i="17"/>
  <c r="O11" i="17"/>
  <c r="N11" i="17"/>
  <c r="M11" i="17"/>
  <c r="P10" i="17"/>
  <c r="O10" i="17"/>
  <c r="N10" i="17"/>
  <c r="M10" i="17"/>
  <c r="P9" i="17"/>
  <c r="O9" i="17"/>
  <c r="N9" i="17"/>
  <c r="M9" i="17"/>
  <c r="P8" i="17"/>
  <c r="O8" i="17"/>
  <c r="N8" i="17"/>
  <c r="M8" i="17"/>
  <c r="H8" i="17"/>
  <c r="P7" i="17"/>
  <c r="O7" i="17"/>
  <c r="N7" i="17"/>
  <c r="M7" i="17"/>
  <c r="P6" i="17"/>
  <c r="O6" i="17"/>
  <c r="N6" i="17"/>
  <c r="M6" i="17"/>
  <c r="P5" i="17"/>
  <c r="O5" i="17"/>
  <c r="N5" i="17"/>
  <c r="M5" i="17"/>
  <c r="P4" i="17"/>
  <c r="O4" i="17"/>
  <c r="N4" i="17"/>
  <c r="M4" i="17"/>
  <c r="P3" i="17"/>
  <c r="O3" i="17"/>
  <c r="N3" i="17"/>
  <c r="M3" i="17"/>
  <c r="P2" i="17"/>
  <c r="O2" i="17"/>
  <c r="N2" i="17"/>
  <c r="M2" i="17"/>
  <c r="P34" i="18"/>
  <c r="O34" i="18"/>
  <c r="N34" i="18"/>
  <c r="M34" i="18"/>
  <c r="H34" i="18"/>
  <c r="P33" i="18"/>
  <c r="O33" i="18"/>
  <c r="N33" i="18"/>
  <c r="M33" i="18"/>
  <c r="H33" i="18"/>
  <c r="P32" i="18"/>
  <c r="O32" i="18"/>
  <c r="N32" i="18"/>
  <c r="M32" i="18"/>
  <c r="P31" i="18"/>
  <c r="O31" i="18"/>
  <c r="N31" i="18"/>
  <c r="M31" i="18"/>
  <c r="P30" i="18"/>
  <c r="O30" i="18"/>
  <c r="N30" i="18"/>
  <c r="M30" i="18"/>
  <c r="P29" i="18"/>
  <c r="O29" i="18"/>
  <c r="N29" i="18"/>
  <c r="M29" i="18"/>
  <c r="H29" i="18"/>
  <c r="P28" i="18"/>
  <c r="O28" i="18"/>
  <c r="N28" i="18"/>
  <c r="M28" i="18"/>
  <c r="H28" i="18"/>
  <c r="P27" i="18"/>
  <c r="O27" i="18"/>
  <c r="N27" i="18"/>
  <c r="M27" i="18"/>
  <c r="P26" i="18"/>
  <c r="O26" i="18"/>
  <c r="N26" i="18"/>
  <c r="M26" i="18"/>
  <c r="P25" i="18"/>
  <c r="O25" i="18"/>
  <c r="N25" i="18"/>
  <c r="M25" i="18"/>
  <c r="P24" i="18"/>
  <c r="O24" i="18"/>
  <c r="N24" i="18"/>
  <c r="M24" i="18"/>
  <c r="P23" i="18"/>
  <c r="O23" i="18"/>
  <c r="N23" i="18"/>
  <c r="M23" i="18"/>
  <c r="H23" i="18"/>
  <c r="P22" i="18"/>
  <c r="O22" i="18"/>
  <c r="N22" i="18"/>
  <c r="M22" i="18"/>
  <c r="H22" i="18"/>
  <c r="P21" i="18"/>
  <c r="O21" i="18"/>
  <c r="N21" i="18"/>
  <c r="M21" i="18"/>
  <c r="P20" i="18"/>
  <c r="O20" i="18"/>
  <c r="N20" i="18"/>
  <c r="M20" i="18"/>
  <c r="P19" i="18"/>
  <c r="O19" i="18"/>
  <c r="N19" i="18"/>
  <c r="M19" i="18"/>
  <c r="P18" i="18"/>
  <c r="O18" i="18"/>
  <c r="N18" i="18"/>
  <c r="M18" i="18"/>
  <c r="P17" i="18"/>
  <c r="O17" i="18"/>
  <c r="N17" i="18"/>
  <c r="M17" i="18"/>
  <c r="P16" i="18"/>
  <c r="O16" i="18"/>
  <c r="N16" i="18"/>
  <c r="M16" i="18"/>
  <c r="H16" i="18"/>
  <c r="P15" i="18"/>
  <c r="O15" i="18"/>
  <c r="N15" i="18"/>
  <c r="M15" i="18"/>
  <c r="H15" i="18"/>
  <c r="P14" i="18"/>
  <c r="O14" i="18"/>
  <c r="N14" i="18"/>
  <c r="M14" i="18"/>
  <c r="H14" i="18"/>
  <c r="P13" i="18"/>
  <c r="O13" i="18"/>
  <c r="N13" i="18"/>
  <c r="M13" i="18"/>
  <c r="H13" i="18"/>
  <c r="P12" i="18"/>
  <c r="O12" i="18"/>
  <c r="N12" i="18"/>
  <c r="M12" i="18"/>
  <c r="P11" i="18"/>
  <c r="O11" i="18"/>
  <c r="N11" i="18"/>
  <c r="M11" i="18"/>
  <c r="H11" i="18"/>
  <c r="P10" i="18"/>
  <c r="O10" i="18"/>
  <c r="N10" i="18"/>
  <c r="M10" i="18"/>
  <c r="P9" i="18"/>
  <c r="O9" i="18"/>
  <c r="N9" i="18"/>
  <c r="M9" i="18"/>
  <c r="P8" i="18"/>
  <c r="O8" i="18"/>
  <c r="N8" i="18"/>
  <c r="M8" i="18"/>
  <c r="P7" i="18"/>
  <c r="O7" i="18"/>
  <c r="N7" i="18"/>
  <c r="M7" i="18"/>
  <c r="P6" i="18"/>
  <c r="O6" i="18"/>
  <c r="N6" i="18"/>
  <c r="M6" i="18"/>
  <c r="P5" i="18"/>
  <c r="O5" i="18"/>
  <c r="N5" i="18"/>
  <c r="M5" i="18"/>
  <c r="P4" i="18"/>
  <c r="O4" i="18"/>
  <c r="N4" i="18"/>
  <c r="M4" i="18"/>
  <c r="P3" i="18"/>
  <c r="O3" i="18"/>
  <c r="N3" i="18"/>
  <c r="M3" i="18"/>
  <c r="P2" i="18"/>
  <c r="O2" i="18"/>
  <c r="N2" i="18"/>
  <c r="M2" i="18"/>
  <c r="P27" i="19"/>
  <c r="O27" i="19"/>
  <c r="N27" i="19"/>
  <c r="M27" i="19"/>
  <c r="P26" i="19"/>
  <c r="O26" i="19"/>
  <c r="N26" i="19"/>
  <c r="M26" i="19"/>
  <c r="P25" i="19"/>
  <c r="O25" i="19"/>
  <c r="N25" i="19"/>
  <c r="M25" i="19"/>
  <c r="P24" i="19"/>
  <c r="O24" i="19"/>
  <c r="N24" i="19"/>
  <c r="M24" i="19"/>
  <c r="P23" i="19"/>
  <c r="O23" i="19"/>
  <c r="N23" i="19"/>
  <c r="M23" i="19"/>
  <c r="P22" i="19"/>
  <c r="O22" i="19"/>
  <c r="N22" i="19"/>
  <c r="M22" i="19"/>
  <c r="P21" i="19"/>
  <c r="O21" i="19"/>
  <c r="N21" i="19"/>
  <c r="M21" i="19"/>
  <c r="P20" i="19"/>
  <c r="O20" i="19"/>
  <c r="N20" i="19"/>
  <c r="M20" i="19"/>
  <c r="P19" i="19"/>
  <c r="O19" i="19"/>
  <c r="N19" i="19"/>
  <c r="M19" i="19"/>
  <c r="P18" i="19"/>
  <c r="O18" i="19"/>
  <c r="N18" i="19"/>
  <c r="M18" i="19"/>
  <c r="H18" i="19"/>
  <c r="P17" i="19"/>
  <c r="O17" i="19"/>
  <c r="N17" i="19"/>
  <c r="M17" i="19"/>
  <c r="H17" i="19"/>
  <c r="P16" i="19"/>
  <c r="O16" i="19"/>
  <c r="N16" i="19"/>
  <c r="M16" i="19"/>
  <c r="H16" i="19"/>
  <c r="P15" i="19"/>
  <c r="O15" i="19"/>
  <c r="N15" i="19"/>
  <c r="M15" i="19"/>
  <c r="H15" i="19"/>
  <c r="P14" i="19"/>
  <c r="O14" i="19"/>
  <c r="N14" i="19"/>
  <c r="M14" i="19"/>
  <c r="H14" i="19"/>
  <c r="P13" i="19"/>
  <c r="O13" i="19"/>
  <c r="N13" i="19"/>
  <c r="M13" i="19"/>
  <c r="H13" i="19"/>
  <c r="P12" i="19"/>
  <c r="O12" i="19"/>
  <c r="N12" i="19"/>
  <c r="M12" i="19"/>
  <c r="P11" i="19"/>
  <c r="O11" i="19"/>
  <c r="N11" i="19"/>
  <c r="M11" i="19"/>
  <c r="H11" i="19"/>
  <c r="P10" i="19"/>
  <c r="O10" i="19"/>
  <c r="N10" i="19"/>
  <c r="M10" i="19"/>
  <c r="P9" i="19"/>
  <c r="O9" i="19"/>
  <c r="N9" i="19"/>
  <c r="M9" i="19"/>
  <c r="P8" i="19"/>
  <c r="O8" i="19"/>
  <c r="N8" i="19"/>
  <c r="M8" i="19"/>
  <c r="P7" i="19"/>
  <c r="O7" i="19"/>
  <c r="N7" i="19"/>
  <c r="M7" i="19"/>
  <c r="P6" i="19"/>
  <c r="O6" i="19"/>
  <c r="N6" i="19"/>
  <c r="M6" i="19"/>
  <c r="P5" i="19"/>
  <c r="O5" i="19"/>
  <c r="N5" i="19"/>
  <c r="M5" i="19"/>
  <c r="P4" i="19"/>
  <c r="O4" i="19"/>
  <c r="N4" i="19"/>
  <c r="M4" i="19"/>
  <c r="P3" i="19"/>
  <c r="O3" i="19"/>
  <c r="N3" i="19"/>
  <c r="M3" i="19"/>
  <c r="P2" i="19"/>
  <c r="O2" i="19"/>
  <c r="N2" i="19"/>
  <c r="M2" i="19"/>
  <c r="P20" i="20"/>
  <c r="O20" i="20"/>
  <c r="N20" i="20"/>
  <c r="M20" i="20"/>
  <c r="H20" i="20"/>
  <c r="P19" i="20"/>
  <c r="O19" i="20"/>
  <c r="N19" i="20"/>
  <c r="M19" i="20"/>
  <c r="H19" i="20"/>
  <c r="P18" i="20"/>
  <c r="O18" i="20"/>
  <c r="N18" i="20"/>
  <c r="M18" i="20"/>
  <c r="H18" i="20"/>
  <c r="P17" i="20"/>
  <c r="O17" i="20"/>
  <c r="N17" i="20"/>
  <c r="M17" i="20"/>
  <c r="P16" i="20"/>
  <c r="O16" i="20"/>
  <c r="N16" i="20"/>
  <c r="M16" i="20"/>
  <c r="H16" i="20"/>
  <c r="P15" i="20"/>
  <c r="O15" i="20"/>
  <c r="N15" i="20"/>
  <c r="M15" i="20"/>
  <c r="P14" i="20"/>
  <c r="O14" i="20"/>
  <c r="N14" i="20"/>
  <c r="M14" i="20"/>
  <c r="P13" i="20"/>
  <c r="O13" i="20"/>
  <c r="N13" i="20"/>
  <c r="M13" i="20"/>
  <c r="P12" i="20"/>
  <c r="O12" i="20"/>
  <c r="N12" i="20"/>
  <c r="M12" i="20"/>
  <c r="P11" i="20"/>
  <c r="O11" i="20"/>
  <c r="N11" i="20"/>
  <c r="M11" i="20"/>
  <c r="H11" i="20"/>
  <c r="P10" i="20"/>
  <c r="O10" i="20"/>
  <c r="N10" i="20"/>
  <c r="M10" i="20"/>
  <c r="H10" i="20"/>
  <c r="P9" i="20"/>
  <c r="O9" i="20"/>
  <c r="N9" i="20"/>
  <c r="M9" i="20"/>
  <c r="H9" i="20"/>
  <c r="P8" i="20"/>
  <c r="O8" i="20"/>
  <c r="N8" i="20"/>
  <c r="M8" i="20"/>
  <c r="H8" i="20"/>
  <c r="P7" i="20"/>
  <c r="O7" i="20"/>
  <c r="N7" i="20"/>
  <c r="M7" i="20"/>
  <c r="P6" i="20"/>
  <c r="O6" i="20"/>
  <c r="N6" i="20"/>
  <c r="M6" i="20"/>
  <c r="P5" i="20"/>
  <c r="O5" i="20"/>
  <c r="N5" i="20"/>
  <c r="M5" i="20"/>
  <c r="P4" i="20"/>
  <c r="O4" i="20"/>
  <c r="N4" i="20"/>
  <c r="M4" i="20"/>
  <c r="P3" i="20"/>
  <c r="O3" i="20"/>
  <c r="N3" i="20"/>
  <c r="M3" i="20"/>
  <c r="P2" i="20"/>
  <c r="O2" i="20"/>
  <c r="N2" i="20"/>
  <c r="M2" i="20"/>
  <c r="P25" i="21"/>
  <c r="O25" i="21"/>
  <c r="N25" i="21"/>
  <c r="M25" i="21"/>
  <c r="H25" i="21"/>
  <c r="P24" i="21"/>
  <c r="O24" i="21"/>
  <c r="N24" i="21"/>
  <c r="M24" i="21"/>
  <c r="P23" i="21"/>
  <c r="O23" i="21"/>
  <c r="N23" i="21"/>
  <c r="M23" i="21"/>
  <c r="H23" i="21"/>
  <c r="P22" i="21"/>
  <c r="O22" i="21"/>
  <c r="N22" i="21"/>
  <c r="M22" i="21"/>
  <c r="H22" i="21"/>
  <c r="P21" i="21"/>
  <c r="O21" i="21"/>
  <c r="N21" i="21"/>
  <c r="M21" i="21"/>
  <c r="P20" i="21"/>
  <c r="O20" i="21"/>
  <c r="N20" i="21"/>
  <c r="M20" i="21"/>
  <c r="P19" i="21"/>
  <c r="O19" i="21"/>
  <c r="N19" i="21"/>
  <c r="M19" i="21"/>
  <c r="P18" i="21"/>
  <c r="O18" i="21"/>
  <c r="N18" i="21"/>
  <c r="M18" i="21"/>
  <c r="P17" i="21"/>
  <c r="O17" i="21"/>
  <c r="N17" i="21"/>
  <c r="M17" i="21"/>
  <c r="P16" i="21"/>
  <c r="O16" i="21"/>
  <c r="N16" i="21"/>
  <c r="M16" i="21"/>
  <c r="P15" i="21"/>
  <c r="O15" i="21"/>
  <c r="N15" i="21"/>
  <c r="M15" i="21"/>
  <c r="P14" i="21"/>
  <c r="O14" i="21"/>
  <c r="N14" i="21"/>
  <c r="M14" i="21"/>
  <c r="P13" i="21"/>
  <c r="O13" i="21"/>
  <c r="N13" i="21"/>
  <c r="M13" i="21"/>
  <c r="H13" i="21"/>
  <c r="P12" i="21"/>
  <c r="O12" i="21"/>
  <c r="N12" i="21"/>
  <c r="M12" i="21"/>
  <c r="H12" i="21"/>
  <c r="P11" i="21"/>
  <c r="O11" i="21"/>
  <c r="N11" i="21"/>
  <c r="M11" i="21"/>
  <c r="H11" i="21"/>
  <c r="P10" i="21"/>
  <c r="O10" i="21"/>
  <c r="N10" i="21"/>
  <c r="M10" i="21"/>
  <c r="H10" i="21"/>
  <c r="P9" i="21"/>
  <c r="O9" i="21"/>
  <c r="N9" i="21"/>
  <c r="M9" i="21"/>
  <c r="H9" i="21"/>
  <c r="P8" i="21"/>
  <c r="O8" i="21"/>
  <c r="N8" i="21"/>
  <c r="M8" i="21"/>
  <c r="P7" i="21"/>
  <c r="O7" i="21"/>
  <c r="N7" i="21"/>
  <c r="M7" i="21"/>
  <c r="P6" i="21"/>
  <c r="O6" i="21"/>
  <c r="N6" i="21"/>
  <c r="M6" i="21"/>
  <c r="H6" i="21"/>
  <c r="P5" i="21"/>
  <c r="O5" i="21"/>
  <c r="N5" i="21"/>
  <c r="M5" i="21"/>
  <c r="P4" i="21"/>
  <c r="O4" i="21"/>
  <c r="N4" i="21"/>
  <c r="M4" i="21"/>
  <c r="P3" i="21"/>
  <c r="O3" i="21"/>
  <c r="N3" i="21"/>
  <c r="M3" i="21"/>
  <c r="P2" i="21"/>
  <c r="O2" i="21"/>
  <c r="N2" i="21"/>
  <c r="M2" i="21"/>
  <c r="P14" i="12"/>
  <c r="O14" i="12"/>
  <c r="N14" i="12"/>
  <c r="M14" i="12"/>
  <c r="H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H10" i="12"/>
  <c r="P9" i="12"/>
  <c r="O9" i="12"/>
  <c r="N9" i="12"/>
  <c r="M9" i="12"/>
  <c r="H9" i="12"/>
  <c r="P8" i="12"/>
  <c r="O8" i="12"/>
  <c r="N8" i="12"/>
  <c r="M8" i="12"/>
  <c r="H8" i="12"/>
  <c r="P7" i="12"/>
  <c r="O7" i="12"/>
  <c r="N7" i="12"/>
  <c r="M7" i="12"/>
  <c r="H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" i="12"/>
  <c r="O2" i="12"/>
  <c r="N2" i="12"/>
  <c r="M2" i="12"/>
  <c r="P23" i="9"/>
  <c r="O23" i="9"/>
  <c r="N23" i="9"/>
  <c r="M23" i="9"/>
  <c r="H23" i="9"/>
  <c r="P22" i="9"/>
  <c r="O22" i="9"/>
  <c r="N22" i="9"/>
  <c r="M22" i="9"/>
  <c r="P21" i="9"/>
  <c r="O21" i="9"/>
  <c r="N21" i="9"/>
  <c r="M21" i="9"/>
  <c r="H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H15" i="9"/>
  <c r="P14" i="9"/>
  <c r="O14" i="9"/>
  <c r="N14" i="9"/>
  <c r="M14" i="9"/>
  <c r="P13" i="9"/>
  <c r="O13" i="9"/>
  <c r="N13" i="9"/>
  <c r="M13" i="9"/>
  <c r="P12" i="9"/>
  <c r="O12" i="9"/>
  <c r="N12" i="9"/>
  <c r="M12" i="9"/>
  <c r="H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M4" i="9"/>
  <c r="P3" i="9"/>
  <c r="O3" i="9"/>
  <c r="N3" i="9"/>
  <c r="M3" i="9"/>
  <c r="P2" i="9"/>
  <c r="O2" i="9"/>
  <c r="N2" i="9"/>
  <c r="M2" i="9"/>
  <c r="P16" i="8"/>
  <c r="O16" i="8"/>
  <c r="N16" i="8"/>
  <c r="M16" i="8"/>
  <c r="P15" i="8"/>
  <c r="O15" i="8"/>
  <c r="N15" i="8"/>
  <c r="M15" i="8"/>
  <c r="H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H11" i="8"/>
  <c r="P10" i="8"/>
  <c r="O10" i="8"/>
  <c r="N10" i="8"/>
  <c r="M10" i="8"/>
  <c r="P9" i="8"/>
  <c r="O9" i="8"/>
  <c r="N9" i="8"/>
  <c r="M9" i="8"/>
  <c r="H9" i="8"/>
  <c r="P8" i="8"/>
  <c r="O8" i="8"/>
  <c r="N8" i="8"/>
  <c r="M8" i="8"/>
  <c r="H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" i="8"/>
  <c r="O2" i="8"/>
  <c r="N2" i="8"/>
  <c r="M2" i="8"/>
  <c r="P12" i="7"/>
  <c r="O12" i="7"/>
  <c r="N12" i="7"/>
  <c r="M12" i="7"/>
  <c r="H12" i="7"/>
  <c r="P11" i="7"/>
  <c r="O11" i="7"/>
  <c r="N11" i="7"/>
  <c r="M11" i="7"/>
  <c r="P10" i="7"/>
  <c r="O10" i="7"/>
  <c r="N10" i="7"/>
  <c r="M10" i="7"/>
  <c r="H10" i="7"/>
  <c r="P9" i="7"/>
  <c r="O9" i="7"/>
  <c r="N9" i="7"/>
  <c r="M9" i="7"/>
  <c r="P8" i="7"/>
  <c r="O8" i="7"/>
  <c r="N8" i="7"/>
  <c r="M8" i="7"/>
  <c r="H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" i="7"/>
  <c r="O2" i="7"/>
  <c r="N2" i="7"/>
  <c r="M2" i="7"/>
  <c r="P4" i="6"/>
  <c r="O4" i="6"/>
  <c r="N4" i="6"/>
  <c r="M4" i="6"/>
  <c r="H4" i="6"/>
  <c r="P3" i="6"/>
  <c r="O3" i="6"/>
  <c r="N3" i="6"/>
  <c r="M3" i="6"/>
  <c r="P2" i="6"/>
  <c r="O2" i="6"/>
  <c r="N2" i="6"/>
  <c r="M2" i="6"/>
  <c r="P41" i="5"/>
  <c r="O41" i="5"/>
  <c r="N41" i="5"/>
  <c r="M41" i="5"/>
  <c r="H41" i="5"/>
  <c r="P40" i="5"/>
  <c r="O40" i="5"/>
  <c r="N40" i="5"/>
  <c r="M40" i="5"/>
  <c r="H40" i="5"/>
  <c r="P39" i="5"/>
  <c r="O39" i="5"/>
  <c r="N39" i="5"/>
  <c r="M39" i="5"/>
  <c r="P38" i="5"/>
  <c r="O38" i="5"/>
  <c r="N38" i="5"/>
  <c r="M38" i="5"/>
  <c r="P37" i="5"/>
  <c r="O37" i="5"/>
  <c r="N37" i="5"/>
  <c r="M37" i="5"/>
  <c r="P36" i="5"/>
  <c r="O36" i="5"/>
  <c r="N36" i="5"/>
  <c r="M36" i="5"/>
  <c r="P35" i="5"/>
  <c r="O35" i="5"/>
  <c r="N35" i="5"/>
  <c r="M35" i="5"/>
  <c r="P34" i="5"/>
  <c r="O34" i="5"/>
  <c r="N34" i="5"/>
  <c r="M34" i="5"/>
  <c r="P33" i="5"/>
  <c r="O33" i="5"/>
  <c r="N33" i="5"/>
  <c r="M33" i="5"/>
  <c r="P32" i="5"/>
  <c r="O32" i="5"/>
  <c r="N32" i="5"/>
  <c r="M32" i="5"/>
  <c r="H32" i="5"/>
  <c r="P31" i="5"/>
  <c r="O31" i="5"/>
  <c r="N31" i="5"/>
  <c r="M31" i="5"/>
  <c r="H31" i="5"/>
  <c r="P30" i="5"/>
  <c r="O30" i="5"/>
  <c r="N30" i="5"/>
  <c r="M30" i="5"/>
  <c r="H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H26" i="5"/>
  <c r="P25" i="5"/>
  <c r="O25" i="5"/>
  <c r="N25" i="5"/>
  <c r="M25" i="5"/>
  <c r="H25" i="5"/>
  <c r="P24" i="5"/>
  <c r="O24" i="5"/>
  <c r="N24" i="5"/>
  <c r="M24" i="5"/>
  <c r="H24" i="5"/>
  <c r="P23" i="5"/>
  <c r="O23" i="5"/>
  <c r="N23" i="5"/>
  <c r="M23" i="5"/>
  <c r="H23" i="5"/>
  <c r="P22" i="5"/>
  <c r="O22" i="5"/>
  <c r="N22" i="5"/>
  <c r="M22" i="5"/>
  <c r="P21" i="5"/>
  <c r="O21" i="5"/>
  <c r="N21" i="5"/>
  <c r="M21" i="5"/>
  <c r="H21" i="5"/>
  <c r="P20" i="5"/>
  <c r="O20" i="5"/>
  <c r="N20" i="5"/>
  <c r="M20" i="5"/>
  <c r="H20" i="5"/>
  <c r="P19" i="5"/>
  <c r="O19" i="5"/>
  <c r="N19" i="5"/>
  <c r="M19" i="5"/>
  <c r="H19" i="5"/>
  <c r="P18" i="5"/>
  <c r="O18" i="5"/>
  <c r="N18" i="5"/>
  <c r="M18" i="5"/>
  <c r="P17" i="5"/>
  <c r="O17" i="5"/>
  <c r="N17" i="5"/>
  <c r="M17" i="5"/>
  <c r="H17" i="5"/>
  <c r="P16" i="5"/>
  <c r="O16" i="5"/>
  <c r="N16" i="5"/>
  <c r="M16" i="5"/>
  <c r="P15" i="5"/>
  <c r="O15" i="5"/>
  <c r="N15" i="5"/>
  <c r="M15" i="5"/>
  <c r="H15" i="5"/>
  <c r="P14" i="5"/>
  <c r="O14" i="5"/>
  <c r="N14" i="5"/>
  <c r="M14" i="5"/>
  <c r="H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" i="5"/>
  <c r="O2" i="5"/>
  <c r="N2" i="5"/>
  <c r="M2" i="5"/>
  <c r="P13" i="4"/>
  <c r="O13" i="4"/>
  <c r="N13" i="4"/>
  <c r="M13" i="4"/>
  <c r="H13" i="4"/>
  <c r="P12" i="4"/>
  <c r="O12" i="4"/>
  <c r="N12" i="4"/>
  <c r="M12" i="4"/>
  <c r="P11" i="4"/>
  <c r="O11" i="4"/>
  <c r="N11" i="4"/>
  <c r="M11" i="4"/>
  <c r="H11" i="4"/>
  <c r="P10" i="4"/>
  <c r="O10" i="4"/>
  <c r="N10" i="4"/>
  <c r="M10" i="4"/>
  <c r="H10" i="4"/>
  <c r="P9" i="4"/>
  <c r="O9" i="4"/>
  <c r="N9" i="4"/>
  <c r="M9" i="4"/>
  <c r="H9" i="4"/>
  <c r="P8" i="4"/>
  <c r="O8" i="4"/>
  <c r="N8" i="4"/>
  <c r="M8" i="4"/>
  <c r="H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H4" i="4"/>
  <c r="P3" i="4"/>
  <c r="O3" i="4"/>
  <c r="N3" i="4"/>
  <c r="M3" i="4"/>
  <c r="P2" i="4"/>
  <c r="O2" i="4"/>
  <c r="N2" i="4"/>
  <c r="M2" i="4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H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" i="3"/>
  <c r="O2" i="3"/>
  <c r="N2" i="3"/>
  <c r="M2" i="3"/>
  <c r="P14" i="2"/>
  <c r="O14" i="2"/>
  <c r="N14" i="2"/>
  <c r="M14" i="2"/>
  <c r="H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H9" i="2"/>
  <c r="P8" i="2"/>
  <c r="O8" i="2"/>
  <c r="N8" i="2"/>
  <c r="M8" i="2"/>
  <c r="H8" i="2"/>
  <c r="P7" i="2"/>
  <c r="O7" i="2"/>
  <c r="N7" i="2"/>
  <c r="M7" i="2"/>
  <c r="H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" i="2"/>
  <c r="O2" i="2"/>
  <c r="N2" i="2"/>
  <c r="M2" i="2"/>
  <c r="F22" i="1"/>
  <c r="E22" i="1"/>
  <c r="D22" i="1"/>
  <c r="C22" i="1"/>
  <c r="B21" i="1"/>
  <c r="B20" i="1"/>
  <c r="B19" i="1"/>
  <c r="B18" i="1"/>
  <c r="B17" i="1"/>
  <c r="B16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22" i="1" s="1"/>
</calcChain>
</file>

<file path=xl/sharedStrings.xml><?xml version="1.0" encoding="utf-8"?>
<sst xmlns="http://schemas.openxmlformats.org/spreadsheetml/2006/main" count="4925" uniqueCount="1120">
  <si>
    <t>Ward</t>
  </si>
  <si>
    <t>Sum of Future Supply</t>
  </si>
  <si>
    <t>Sum of 2023-2028</t>
  </si>
  <si>
    <t>Sum of 2028-2033</t>
  </si>
  <si>
    <t>Sum of 2033-2039</t>
  </si>
  <si>
    <t>Sum of 2039+</t>
  </si>
  <si>
    <t>AL</t>
  </si>
  <si>
    <t>CC</t>
  </si>
  <si>
    <t>CN</t>
  </si>
  <si>
    <t>CO</t>
  </si>
  <si>
    <t>CR</t>
  </si>
  <si>
    <t>Grand Total</t>
  </si>
  <si>
    <t>Alexandra</t>
  </si>
  <si>
    <t>Chadderton Central</t>
  </si>
  <si>
    <t>Chadderton North</t>
  </si>
  <si>
    <t>Coldhurst</t>
  </si>
  <si>
    <t>Crompton</t>
  </si>
  <si>
    <t>Chadderton South</t>
  </si>
  <si>
    <t>Failsworth East</t>
  </si>
  <si>
    <t>Failsworth West</t>
  </si>
  <si>
    <t>Hollinwood</t>
  </si>
  <si>
    <t>Medlock Vale</t>
  </si>
  <si>
    <t>Royton North</t>
  </si>
  <si>
    <t>Royton South</t>
  </si>
  <si>
    <t>Shaw</t>
  </si>
  <si>
    <t>St James'</t>
  </si>
  <si>
    <t>St Mary's</t>
  </si>
  <si>
    <t>Saddleworth North</t>
  </si>
  <si>
    <t>Saddleworth South</t>
  </si>
  <si>
    <t>Saddleworth West &amp; Lees</t>
  </si>
  <si>
    <t>Waterhead</t>
  </si>
  <si>
    <t>Werneth</t>
  </si>
  <si>
    <t>Status</t>
  </si>
  <si>
    <t>Site Ref.</t>
  </si>
  <si>
    <t>Site Name</t>
  </si>
  <si>
    <t>Land Type</t>
  </si>
  <si>
    <t>Area (ha)</t>
  </si>
  <si>
    <t>Capacity</t>
  </si>
  <si>
    <t>Density</t>
  </si>
  <si>
    <t>Suitable</t>
  </si>
  <si>
    <t>Available</t>
  </si>
  <si>
    <t>Achievable</t>
  </si>
  <si>
    <t>Future Supply</t>
  </si>
  <si>
    <t>2023-2028</t>
  </si>
  <si>
    <t>2028-2033</t>
  </si>
  <si>
    <t>2033-2039</t>
  </si>
  <si>
    <t>2039+</t>
  </si>
  <si>
    <t>No. of houses</t>
  </si>
  <si>
    <t>No. of apartments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</si>
  <si>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</si>
  <si>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</si>
  <si>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</si>
  <si>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</si>
  <si>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</si>
  <si>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</si>
  <si>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</si>
  <si>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</si>
  <si>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</si>
  <si>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</si>
  <si>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</si>
  <si>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</si>
  <si>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</si>
  <si>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</si>
  <si>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</si>
  <si>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</si>
  <si>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</si>
  <si>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</si>
  <si>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</si>
  <si>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</si>
  <si>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</si>
  <si>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</si>
  <si>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</si>
  <si>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 xml:space="preserve">Comments </t>
  </si>
  <si>
    <t>Lapsed &amp; Stalled &gt;5</t>
  </si>
  <si>
    <t>HLA2227</t>
  </si>
  <si>
    <t>Land at Birches, near Birches Parade, Holts OL4 5PZ</t>
  </si>
  <si>
    <t>Brownfield</t>
  </si>
  <si>
    <t>Yes</t>
  </si>
  <si>
    <t>Construction commenced but has been stalled for some time; remaining dwellings considered developable in the long term.</t>
  </si>
  <si>
    <t>Formerly had planning permission for residential but this has lapsed; considered developable in the medium term.</t>
  </si>
  <si>
    <t>HLA2831</t>
  </si>
  <si>
    <t>53 - 55 King Street (formerly Riley Snooker Club and Megson and Ponsonby Solicitors), Oldham, OL8 1EU</t>
  </si>
  <si>
    <t>HLA2290</t>
  </si>
  <si>
    <t>Land off Dew Way, Oldham</t>
  </si>
  <si>
    <t>Construction completed on most of site but has outstanding plots which are yet to start; remaining dwellings considered developable in the medium term.</t>
  </si>
  <si>
    <t>Formerly had planning permission for residential but this has lapsed; considered developable in the long term.</t>
  </si>
  <si>
    <t>HLA2409</t>
  </si>
  <si>
    <t>Land off Booth Hill Lane</t>
  </si>
  <si>
    <t>Greenfield</t>
  </si>
  <si>
    <t>Mix</t>
  </si>
  <si>
    <t>HLA3031</t>
  </si>
  <si>
    <t>Land at Haworth Street, Oldham</t>
  </si>
  <si>
    <t>HLA2835</t>
  </si>
  <si>
    <t>Land at Dunbar Street, Oldham</t>
  </si>
  <si>
    <t>HLA2840</t>
  </si>
  <si>
    <t>Corporation Depot, Andrew Street, Chadderton, OL9 0JN</t>
  </si>
  <si>
    <t>HLA2902</t>
  </si>
  <si>
    <t>Land adj., 63 Meldrum Street, Oldham OL8 1NU</t>
  </si>
  <si>
    <t>HLA2118</t>
  </si>
  <si>
    <t>Estate St/Panmure St</t>
  </si>
  <si>
    <t>HLA2808</t>
  </si>
  <si>
    <t>Hilltop Farm, Chadderton, Oldham</t>
  </si>
  <si>
    <t>HLA3335</t>
  </si>
  <si>
    <t>212 Middleton Road, Oldham, OL9 6BH</t>
  </si>
  <si>
    <t>HLA3384</t>
  </si>
  <si>
    <t>Westwood Medical Centre, Winterbottom Street, Oldham, OL9 6TS</t>
  </si>
  <si>
    <t>Outline Planning Permission</t>
  </si>
  <si>
    <t>HLA3263.3</t>
  </si>
  <si>
    <t>Foxdenton Strategic Site, Broadway / Foxdenton Lane, Chadderton, Oldham OL9 9QR - R3,R4</t>
  </si>
  <si>
    <t>Site has outline planning permission for major residential development (which has been implemented on other parcels within the wider development site); considered deliverable in the short term.</t>
  </si>
  <si>
    <t>HLA4066</t>
  </si>
  <si>
    <t>Ambulance Station Former  Moor Street, Shaw Oldham OL2 7BE</t>
  </si>
  <si>
    <t>Site has outline planning permission for major residential development; considered deliverable in the medium term.</t>
  </si>
  <si>
    <t>Prior Approval Granted</t>
  </si>
  <si>
    <t>Site has prior approval for residential development; considered deliverable in the short term.</t>
  </si>
  <si>
    <t>HLA4088</t>
  </si>
  <si>
    <t>Nod Farm Stables , 23 Cragg Road, Chadderton, Oldham, OL1 2RY</t>
  </si>
  <si>
    <t>Potential Site</t>
  </si>
  <si>
    <t>Potential site; considered developable in the medium term.</t>
  </si>
  <si>
    <t>Potential site; considered developable in the long term. Assumed for conversion as per listed status.</t>
  </si>
  <si>
    <t>SHA0060</t>
  </si>
  <si>
    <t>Chadderton Mill, off Fields New Rd, Chadderton</t>
  </si>
  <si>
    <t>Potential site; considered developable in the long term.</t>
  </si>
  <si>
    <t>SHA0098</t>
  </si>
  <si>
    <t>Land off Skipton St, Oldham</t>
  </si>
  <si>
    <t>SHA0203</t>
  </si>
  <si>
    <t>Land between Godson St and Rochdale Rd, Oldham</t>
  </si>
  <si>
    <t>SHA0820</t>
  </si>
  <si>
    <t>Nile Mill, Fields New Rd, Chadderton</t>
  </si>
  <si>
    <t>SHA0893</t>
  </si>
  <si>
    <t>Warren Lane, Oldham</t>
  </si>
  <si>
    <t>SHA1002</t>
  </si>
  <si>
    <t>Land at jct Belmont and Franklin Sts, Oldham</t>
  </si>
  <si>
    <t>Potential site, council owned; considered developable in the medium term.</t>
  </si>
  <si>
    <t>SHA1138</t>
  </si>
  <si>
    <t>Raven Mill, Raven Avenue, Chadderton</t>
  </si>
  <si>
    <t>SHA1314</t>
  </si>
  <si>
    <t>Mecca Bingo Block, Cnr Union St, King St, Oldham</t>
  </si>
  <si>
    <t>SHA1803</t>
  </si>
  <si>
    <t>Nimble Nook, off Broadway</t>
  </si>
  <si>
    <t>Potential site; considered developable in the medium term. Site constraints - open space (would require compliance with Policy 23).</t>
  </si>
  <si>
    <t>SHA1858</t>
  </si>
  <si>
    <t>Land off Mark St., West End St, Oldham</t>
  </si>
  <si>
    <t>SHA1862</t>
  </si>
  <si>
    <t>Anchor Mill, Daisy St, Coldhurst</t>
  </si>
  <si>
    <t>0.88</t>
  </si>
  <si>
    <t>Potential site; considered developable in the medium term. Assumed for conversion as per listed status.</t>
  </si>
  <si>
    <t>SHA2000</t>
  </si>
  <si>
    <t>Civic Centre, West Street</t>
  </si>
  <si>
    <t>Potential site; council owned, progressing with future development proposals; considered developable in the medium to long term.</t>
  </si>
  <si>
    <t>SHA2001</t>
  </si>
  <si>
    <t>Former Magistrates Court &amp; Manchester Chambers, Barn Street</t>
  </si>
  <si>
    <t>Potential site; council owned, progressing with development proposals; considered developable in the medium term.</t>
  </si>
  <si>
    <t>SHA2043</t>
  </si>
  <si>
    <t>Car Park, Rear 394-410 Rochdale Rd (Waggon and Horses), Shaw</t>
  </si>
  <si>
    <t>SHA2127</t>
  </si>
  <si>
    <t>Former Green Booth Depot, Hunt Lane</t>
  </si>
  <si>
    <t>SHA2132</t>
  </si>
  <si>
    <t>Pennine House, 77 Union Street, Oldham</t>
  </si>
  <si>
    <t>0.12</t>
  </si>
  <si>
    <t>Potential site. Council owned; considered developable in the long term.</t>
  </si>
  <si>
    <t>SHA2154</t>
  </si>
  <si>
    <t>Land between Rochdale Canal, Middleton Road and Mills Hill Road</t>
  </si>
  <si>
    <t>SHA2155</t>
  </si>
  <si>
    <t>Henshaw House, Cheapside</t>
  </si>
  <si>
    <t>SHA2156</t>
  </si>
  <si>
    <t>Land at Brown Edge Road</t>
  </si>
  <si>
    <t>Potential site; considered developable in the short to medium term.</t>
  </si>
  <si>
    <t>Planning Permission</t>
  </si>
  <si>
    <t>Site has full planning permission for residential development; considered deliverable in the short term.</t>
  </si>
  <si>
    <t>Site has full planning permission for major residential development; considered deliverable in the short term.</t>
  </si>
  <si>
    <t>Site has full planning permission for minor residential development; considered deliverable in the short term.</t>
  </si>
  <si>
    <t>HLA3345</t>
  </si>
  <si>
    <t>2 Springwood Avenue, Chadderton, OL9 9RR</t>
  </si>
  <si>
    <t>HLA3355</t>
  </si>
  <si>
    <t>231 Rochdale Road, Shaw, OL2 7JD</t>
  </si>
  <si>
    <t>Greenfield (Garden)</t>
  </si>
  <si>
    <t>Non-major development with outline permission; considered deliverable in the short term.</t>
  </si>
  <si>
    <t>HLA3528</t>
  </si>
  <si>
    <t>Robin Hill Bangladeshi Youth Club, Trafalgar Street, Oldham, OL1 2HY</t>
  </si>
  <si>
    <t>HLA4060</t>
  </si>
  <si>
    <t>14 Waterloo Street, Oldham, OL1 1SQ</t>
  </si>
  <si>
    <t>MIX</t>
  </si>
  <si>
    <t>HLA3704</t>
  </si>
  <si>
    <t>100 Featherstall Road North, Oldham, OL9 6BX</t>
  </si>
  <si>
    <t>Site has full planning permission for minor resisdential development; considered deliverable in the short term.</t>
  </si>
  <si>
    <t>HLA3762</t>
  </si>
  <si>
    <t>27 King Street, Oldham, OL8 1DP</t>
  </si>
  <si>
    <t>HLA3778</t>
  </si>
  <si>
    <t>Laburnum Cottage, 27 Chadderton Heights, Healds Green, Chadderton</t>
  </si>
  <si>
    <t>HLA3860</t>
  </si>
  <si>
    <t>Land at Vale Drive/ former Crossbank House</t>
  </si>
  <si>
    <t>HLA3875</t>
  </si>
  <si>
    <t>264 Broadway, Chadderton, Oldham, OL9 9QU</t>
  </si>
  <si>
    <t>HLA3886</t>
  </si>
  <si>
    <t>1 Estate Street, Oldham, OL8 1XL</t>
  </si>
  <si>
    <t>HLA3896</t>
  </si>
  <si>
    <t>29 Featherstall Road North, Oldham, OL9 6QA</t>
  </si>
  <si>
    <t>HLA3901</t>
  </si>
  <si>
    <t>35 Greaves Street, Oldham, OL1 1TJ</t>
  </si>
  <si>
    <t>HLA3911</t>
  </si>
  <si>
    <t>2 Honeywell Lane Oldham OL8 2AA</t>
  </si>
  <si>
    <t>HLA3919</t>
  </si>
  <si>
    <t>Land Adjacent To 84 Belmont Street Oldham Oldham OL1 2AW</t>
  </si>
  <si>
    <t>HLA3934</t>
  </si>
  <si>
    <t>34 Union Street Oldham OL1 1BG</t>
  </si>
  <si>
    <t>HLA3955</t>
  </si>
  <si>
    <t>The Victoria Brook Childcare Centre Brook Street Chadderton Oldham OL9 0HW</t>
  </si>
  <si>
    <t>Site has reserved matters approval for non-major residential development; considered deliverable in the short term.</t>
  </si>
  <si>
    <t>HLA4003</t>
  </si>
  <si>
    <t>16 Yorkshire Street Oldham OL1 1QS</t>
  </si>
  <si>
    <t>HLA4007</t>
  </si>
  <si>
    <t>250 Fields New Road Chadderton Oldham OL9 8NZ</t>
  </si>
  <si>
    <t>HLA4028</t>
  </si>
  <si>
    <t>22 - 26 Abbey Hills Road Oldham Oldham OL8 2BS</t>
  </si>
  <si>
    <t>HLA4034</t>
  </si>
  <si>
    <t>1 King Street Oldham OL8 1DW</t>
  </si>
  <si>
    <t>HLA4035</t>
  </si>
  <si>
    <t>26 Yorkshire Street Oldham Oldham OL1 1SB</t>
  </si>
  <si>
    <t>HLA4081</t>
  </si>
  <si>
    <t>29 - 33 Market Place Oldham Oldham OL1 3AB</t>
  </si>
  <si>
    <t>HLA4091</t>
  </si>
  <si>
    <t>Land Adjacent To 74 Burnley Lane, Chadderton, Oldham, OL1 2PW</t>
  </si>
  <si>
    <t>HLA4093</t>
  </si>
  <si>
    <t>19 Featherstall Road North, Oldham, OL9 6QA</t>
  </si>
  <si>
    <t>HLA4097</t>
  </si>
  <si>
    <t xml:space="preserve">34 - 36 Yorkshire Street, Oldham, OL1 1SE
</t>
  </si>
  <si>
    <t>Under Construction</t>
  </si>
  <si>
    <t>HLA3588.1</t>
  </si>
  <si>
    <t>Brunswick House, Union Street, Oldham, OL1 1DR</t>
  </si>
  <si>
    <t>Site is under construction for residential development; considered deliverable in the short term.</t>
  </si>
  <si>
    <t>HLA3588</t>
  </si>
  <si>
    <t>Brunswick House, 86 Union Street, Oldham, OL1 1DE</t>
  </si>
  <si>
    <t>Site is under construction for minor residential development; considered deliverable in the short term.</t>
  </si>
  <si>
    <t>HLA2012(1)</t>
  </si>
  <si>
    <t>Land at Ruskin Street/Norman Street, Oldham, OL1 2EN</t>
  </si>
  <si>
    <t>Site under construction for residential development; all remaining dwellings will be delivered within the short term.</t>
  </si>
  <si>
    <t>HLA2222</t>
  </si>
  <si>
    <t>Nodgate Farm, Cragg Road</t>
  </si>
  <si>
    <t>HLA3155</t>
  </si>
  <si>
    <t>Land adj., 14 Sheepfoot Lane, Oldham, OL1 2PD</t>
  </si>
  <si>
    <t>HLA3263</t>
  </si>
  <si>
    <t>Foxdenton Strategic Site, Broadway / Foxdenton Lane, Chadderton, Oldham OL9 9QR Phase 1</t>
  </si>
  <si>
    <t>HLA3263.1</t>
  </si>
  <si>
    <t>Foxdenton Strategic Site, Broadway / Foxdenton Lane, Chadderton, Oldham OL9 9QR</t>
  </si>
  <si>
    <t>HLA3263.2</t>
  </si>
  <si>
    <t>Development Zone R1, Foxdenton Strategic Site, Broadway/Foxdenton Lane, Chadderton, Oldham, Greater Manchester, OL9 9QR</t>
  </si>
  <si>
    <t>HLA3295</t>
  </si>
  <si>
    <t>25-27 Ashton Road, Oldham, OL8 1JX</t>
  </si>
  <si>
    <t>HLA3406</t>
  </si>
  <si>
    <t>15 Warren Lane, Oldham, OL8 2JE</t>
  </si>
  <si>
    <t>HLA3535</t>
  </si>
  <si>
    <t>Land to rear of 163 Hunt Lane, Chadderton, OL9 9JJ</t>
  </si>
  <si>
    <t>HLA3676</t>
  </si>
  <si>
    <t>23-25 King Street, Oldham, OL8 1DP</t>
  </si>
  <si>
    <t>HLA3508</t>
  </si>
  <si>
    <t>4-10 Union Street, Oldham, OL1 1BD</t>
  </si>
  <si>
    <t>HLA3709</t>
  </si>
  <si>
    <t>2 Back King Street, Oldham, OL1 1LE</t>
  </si>
  <si>
    <t>HLA3745</t>
  </si>
  <si>
    <t>16 Waterloo Street, Oldham, OL1 1SQ</t>
  </si>
  <si>
    <t>HLA3813</t>
  </si>
  <si>
    <t>115 Bamford Street, Chadderton, OL9 6RJ</t>
  </si>
  <si>
    <t>HLA3861</t>
  </si>
  <si>
    <t>Land at Cardwell Street, Dowry Street and Groby Street</t>
  </si>
  <si>
    <t>HLA3932</t>
  </si>
  <si>
    <t>Brittania Inn 21 Ringwood Way Chadderton Oldham OL9 6SN</t>
  </si>
  <si>
    <t>HLA3939</t>
  </si>
  <si>
    <t>Baden Powell Centre 12 Glodwick Oldham OL4 1AH</t>
  </si>
  <si>
    <t>HLA3203</t>
  </si>
  <si>
    <t>Land at Horseshoe Lane, Chadderton, Oldham</t>
  </si>
  <si>
    <t>FW</t>
  </si>
  <si>
    <t>HLA2357</t>
  </si>
  <si>
    <t>Land adj to 265 Oldham Road, Failsworth</t>
  </si>
  <si>
    <t>Construction commenced but has been stalled for some time; remaining dwellings considered developable in the medium term.</t>
  </si>
  <si>
    <t>SN</t>
  </si>
  <si>
    <t>HLA2935</t>
  </si>
  <si>
    <t>Former Delph Chapel, Hill End Road, Delph, Oldham, OL3 5HW</t>
  </si>
  <si>
    <t>FE</t>
  </si>
  <si>
    <t>HLA3120</t>
  </si>
  <si>
    <t>Phoenix Mill, Cheetham Street, Failsworth, Manchester, M35 9DS</t>
  </si>
  <si>
    <t>WE</t>
  </si>
  <si>
    <t>HLA2662</t>
  </si>
  <si>
    <t>Land at North Werneth Zone 5, Land bounded by Hartford Mill to the west, Edward Street to the north, and Milne Street to the east</t>
  </si>
  <si>
    <t>SM</t>
  </si>
  <si>
    <t>HLA2796</t>
  </si>
  <si>
    <t>169 Union Street, Oldham</t>
  </si>
  <si>
    <t>HLA2925</t>
  </si>
  <si>
    <t>Mill Lane, off Wall Hill Road, Dobcross (Wall Hill Mill)</t>
  </si>
  <si>
    <t>HLA3147</t>
  </si>
  <si>
    <t>Land at, Ward Lane, Diggle, Oldham</t>
  </si>
  <si>
    <t>0.27</t>
  </si>
  <si>
    <t>Formerly had planning permission for residential but this has lapsed; council owned, currently progressing with development proposals; considered developable in the short term.</t>
  </si>
  <si>
    <t>HLA2377</t>
  </si>
  <si>
    <t>Bank Mill, Huxley Street, Oldham OL4 5JX</t>
  </si>
  <si>
    <t>CS</t>
  </si>
  <si>
    <t>HLA3743</t>
  </si>
  <si>
    <t>12-14 Thompson Lane, Chadderton, OL9 8LT</t>
  </si>
  <si>
    <t>HLA3163</t>
  </si>
  <si>
    <t>Clarksfield Conservative Club, Huxley Street, Oldham, OL4 5JX</t>
  </si>
  <si>
    <t>HO</t>
  </si>
  <si>
    <t>HLA2650</t>
  </si>
  <si>
    <t>Byron Street Social Club, Byron Street, Hollinwood, Oldham, OL8 4QT</t>
  </si>
  <si>
    <t>Formerly had planning permission for residential development on part of site;  considered developable for residential development in the medium term.</t>
  </si>
  <si>
    <t>SH</t>
  </si>
  <si>
    <t>HLA2836</t>
  </si>
  <si>
    <t>Shaw Band Club, Dale Street, Shaw, OL2 8RN</t>
  </si>
  <si>
    <t>MV</t>
  </si>
  <si>
    <t>HLA2872</t>
  </si>
  <si>
    <t>The Smithy, 1053 - 1055 Ashton Road, Bardsley, Oldham</t>
  </si>
  <si>
    <t>RS</t>
  </si>
  <si>
    <t>HLA3267</t>
  </si>
  <si>
    <t>Land between 173 - 197 Higginshaw Lane, Royton</t>
  </si>
  <si>
    <t>HLA3696</t>
  </si>
  <si>
    <t>Old YMCA building on corner of Roscoe Street and Prince Street</t>
  </si>
  <si>
    <t>HLA2225</t>
  </si>
  <si>
    <t>Land off Tanners Fold, Fitton Hill, Oldham</t>
  </si>
  <si>
    <t>HLA3277</t>
  </si>
  <si>
    <t>United Reformed Church and Hall, Rochdale Road, Shaw, OLDHAM, OL2 7JT</t>
  </si>
  <si>
    <t>HLA3674</t>
  </si>
  <si>
    <t>248 Oldham Road, Failsworth, M35 0HB</t>
  </si>
  <si>
    <t>HLA2207</t>
  </si>
  <si>
    <t>Land adj., 306 Waterloo Street, Oldham, OL4 1ER (formely Land adj. 308, Waterloo St)</t>
  </si>
  <si>
    <t>SS</t>
  </si>
  <si>
    <t>HLA3051</t>
  </si>
  <si>
    <t>25 High Street, Uppermill, Oldham OL3 6HS</t>
  </si>
  <si>
    <t>HLA3257</t>
  </si>
  <si>
    <t>Land adj to 28 Hillside Avenue, Royton, OL2 6RF</t>
  </si>
  <si>
    <t>Lapsed &amp; stalled &gt;5</t>
  </si>
  <si>
    <t>HLA3118</t>
  </si>
  <si>
    <t>Land at, Woodhall Street, Failsworth, Oldham, M35 0DD</t>
  </si>
  <si>
    <t>Lapsed &amp; Stalled &gt;5/ PEND</t>
  </si>
  <si>
    <t>HLA3104</t>
  </si>
  <si>
    <t>3-5 Hamilton Street, Oldham, OL4 1DA</t>
  </si>
  <si>
    <t>Formerly had planning permission for residential but this has lapsed; new application (OUT/346433/21) for 41 apartments pending decision; considered developable in the medium term.</t>
  </si>
  <si>
    <t>SJ</t>
  </si>
  <si>
    <t>HLA2664</t>
  </si>
  <si>
    <t>Land at Derker (Abbotsford Road Site), Abbotsford Road/Vulcan Street, Derker, Oldham</t>
  </si>
  <si>
    <t>Council owned site, currently pending decision (FUL/350118/22); considered deliverable in the short term. Formerly had lapsed permission for alternative scheme.</t>
  </si>
  <si>
    <t>HLA1177</t>
  </si>
  <si>
    <t>Land opposite 6 The Park, Grasscroft, OL4 4ES.</t>
  </si>
  <si>
    <t>Site has outline planning permission for minor residential development; considered deliverable in the short term.</t>
  </si>
  <si>
    <t>SW&amp;L</t>
  </si>
  <si>
    <t>HLA3317</t>
  </si>
  <si>
    <t>Birks Quarry, Huddersfield Road, Austerlands, Oldham</t>
  </si>
  <si>
    <t>Site has outline planning permission for major residential development (reserved matters application granted permission after the monitoring period in July 2023); considered deliverable in the medium term.</t>
  </si>
  <si>
    <t>HLA3532</t>
  </si>
  <si>
    <t>Birks Quarry, Huddersfield Road, Austerland, Oldham</t>
  </si>
  <si>
    <t>Site has outline planning permission for minor residential development (reserved matters application granted permission after the monitoring period in July 2023); considered deliverable in the short term.</t>
  </si>
  <si>
    <t>HLA3879</t>
  </si>
  <si>
    <t>Tree Tops, North Rise, Greenfield, Oldham, OL3 7ED</t>
  </si>
  <si>
    <t>HLA3880</t>
  </si>
  <si>
    <t>56 Manchester Road, Greenfield, Oldham, OL3 7HJ</t>
  </si>
  <si>
    <t>HLA3881</t>
  </si>
  <si>
    <t>803 Ripponden Road, Oldham, OL1 4SQ</t>
  </si>
  <si>
    <t>HLA3954</t>
  </si>
  <si>
    <t>54 Werneth Crescent Oldham Oldham OL8 4LT</t>
  </si>
  <si>
    <t>HLA3956</t>
  </si>
  <si>
    <t>11 Littlemoor Lane Diggle Oldham OL3 5RS</t>
  </si>
  <si>
    <t>HLA3981</t>
  </si>
  <si>
    <t>Shaw Distribution Centre, Linney Lane, Shaw, Oldham, OL2 8HF</t>
  </si>
  <si>
    <t>Site has outline planning permission for major residential development; considered deliverable in the short to medium term (based on identified evidence).</t>
  </si>
  <si>
    <t>HLA4002</t>
  </si>
  <si>
    <t>Domalo Nurseries Ltd Hillside Nursery Sholver Lane Oldham Oldham OL1 4NT</t>
  </si>
  <si>
    <t>RN</t>
  </si>
  <si>
    <t>HLA4072</t>
  </si>
  <si>
    <t>Land Opposite 26 Glen Grove Royton Oldham OL2 5SY</t>
  </si>
  <si>
    <t>HLA4074</t>
  </si>
  <si>
    <t>Royal Oak Inn Broad Lane Denshaw Oldham OL3 5TX</t>
  </si>
  <si>
    <t>HLA3716</t>
  </si>
  <si>
    <t>THE BARN, LOWER DOGHILL FARM, Grains Road, Shaw, OL1 4SS</t>
  </si>
  <si>
    <t>Site has prior approval for conversion to residential; considered deliverable in the short term.</t>
  </si>
  <si>
    <t>HLA3561</t>
  </si>
  <si>
    <t>Springhill Farm, Broad Lane, Delph, Oldham OL3 5TX</t>
  </si>
  <si>
    <t>HLA3591</t>
  </si>
  <si>
    <t>Agricultural building at Lower Doghill Farm, Grains Road, Shaw, OL1 4SS</t>
  </si>
  <si>
    <t>HLA3738</t>
  </si>
  <si>
    <t>Royal Oak Inn, Broad Lane, Denshaw, OL3 5TX</t>
  </si>
  <si>
    <t>HLA3883</t>
  </si>
  <si>
    <t>111 Oxford Street, Oldham, OL9 7SJ</t>
  </si>
  <si>
    <t>HLA3906</t>
  </si>
  <si>
    <t>695 Ripponden Road, Oldham, OL1 4SA</t>
  </si>
  <si>
    <t>HLA3951</t>
  </si>
  <si>
    <t>4 New Street Uppermill Oldham OL3 6AU</t>
  </si>
  <si>
    <t>HLA3952</t>
  </si>
  <si>
    <t>164 Rochdale Road Royton Oldham OL2 6QF</t>
  </si>
  <si>
    <t>PfE Allocation</t>
  </si>
  <si>
    <t>SH/RS</t>
  </si>
  <si>
    <t>JPA12</t>
  </si>
  <si>
    <t>Beal Valley</t>
  </si>
  <si>
    <t>Places for Everyone Strategic Allocation JPA12; currently progressing with development proposals. Considered deliverable in the medium to long term.</t>
  </si>
  <si>
    <t>JPA13</t>
  </si>
  <si>
    <t>Bottom Field Farm (Woodhouses)</t>
  </si>
  <si>
    <t>Places for Everyone Strategic Allocation JPA13; currently pending decision on planning application. Considered deliverable in the medium term.</t>
  </si>
  <si>
    <t>RS/SJ</t>
  </si>
  <si>
    <t>JPA14</t>
  </si>
  <si>
    <t>Broadbent Moss</t>
  </si>
  <si>
    <t>JPA15</t>
  </si>
  <si>
    <t>Chew Brook Vale (Robert Fletcher's)</t>
  </si>
  <si>
    <t>Places for Everyone Strategic Allocation JPA15; currently progressing with development proposals. Considered deliverable in the medium to long term.</t>
  </si>
  <si>
    <t>JPA16</t>
  </si>
  <si>
    <t>Cowlishaw</t>
  </si>
  <si>
    <t>HO/MV</t>
  </si>
  <si>
    <t>JPA17</t>
  </si>
  <si>
    <t>Land to the south of Coal Pit Lane</t>
  </si>
  <si>
    <t>JPA18</t>
  </si>
  <si>
    <t>South of Rosary Road</t>
  </si>
  <si>
    <t>Places for Everyone Strategic Allocation JPA18; currently progressing with development proposals. Considered deliverable in the medium term.</t>
  </si>
  <si>
    <t>SHA2153</t>
  </si>
  <si>
    <t>Waste Water Treatment Facility (Royton), off Street Bridge Road</t>
  </si>
  <si>
    <t>HLA2856</t>
  </si>
  <si>
    <t>Former Territorial Army Centre, Rifle Street</t>
  </si>
  <si>
    <t>HLA2923</t>
  </si>
  <si>
    <t>Former Roundabout Tyres, Crompton Way, Shaw</t>
  </si>
  <si>
    <t>HLA3006</t>
  </si>
  <si>
    <t>Land on Cheetham Street, Failsworth</t>
  </si>
  <si>
    <t>SHA0038</t>
  </si>
  <si>
    <t>Devon Mill, Devon Way, Hollinwood</t>
  </si>
  <si>
    <t>SHA0040</t>
  </si>
  <si>
    <t>Land at former Broadway House/Library, Broadway</t>
  </si>
  <si>
    <t>Potential site; council owned, identified within residential delivery strategy; considered developable in medium term.</t>
  </si>
  <si>
    <t>SHA0079</t>
  </si>
  <si>
    <t>Broadbent Rd, Oldham</t>
  </si>
  <si>
    <t>WA</t>
  </si>
  <si>
    <t>SHA0086</t>
  </si>
  <si>
    <t>Land E of Wellyhole St, Oldham</t>
  </si>
  <si>
    <t>SHA0112</t>
  </si>
  <si>
    <t>Corner Knott Lane and Ashton Rd, Oldham</t>
  </si>
  <si>
    <t>Potential site; considered developable in the medium to long term.</t>
  </si>
  <si>
    <t>SHA0139</t>
  </si>
  <si>
    <t>Corner of Rhodes and Wright St, Oldham</t>
  </si>
  <si>
    <t>SHA0161</t>
  </si>
  <si>
    <t>Site W of Grains Rd, Shaw</t>
  </si>
  <si>
    <t>SHA0164</t>
  </si>
  <si>
    <t>Shaw Health Centre</t>
  </si>
  <si>
    <t>SHA0169</t>
  </si>
  <si>
    <t>Corner King Albert Street and Milnrow Road, Shaw</t>
  </si>
  <si>
    <t>SHA0196</t>
  </si>
  <si>
    <t>Nether Hey Farm, Holden Fold Lane, Royton</t>
  </si>
  <si>
    <t>SHA0810</t>
  </si>
  <si>
    <t>Land btw Brookdale St. and Oldham Rd., Failsworth (PEZ 1 West Failsworth)</t>
  </si>
  <si>
    <t>SHA0833</t>
  </si>
  <si>
    <t>Hague &amp; Halewood St (Jubilee Mill, Brideoake St)</t>
  </si>
  <si>
    <t>SHA0901</t>
  </si>
  <si>
    <t>Land at Bartlemore Street</t>
  </si>
  <si>
    <t>SHA0905</t>
  </si>
  <si>
    <t>Duke Mill, Refuge St, Shaw</t>
  </si>
  <si>
    <t>Potential site; considered developable in the medium term. Identified as part of Places for Everyone Strategic Allocation JPA 12.</t>
  </si>
  <si>
    <t>SHA0960</t>
  </si>
  <si>
    <t>Land next to Brown St, off Oldham R, Failsworth</t>
  </si>
  <si>
    <t>SHA0976</t>
  </si>
  <si>
    <t>South Chadderton Sch, Butterworth Lane, Chadderton</t>
  </si>
  <si>
    <t>Potential site; council owned, identified within residential delivery strategy; considered developable in the short to medium term.</t>
  </si>
  <si>
    <t>SHA1003</t>
  </si>
  <si>
    <t>Cairo Mill, Greenacres Road, Lees</t>
  </si>
  <si>
    <t>1.92</t>
  </si>
  <si>
    <t>Potential site; considered developable in the long term. Assumed for conversion.</t>
  </si>
  <si>
    <t>SHA1004</t>
  </si>
  <si>
    <t>Park Lane, Royton</t>
  </si>
  <si>
    <t>SHA1006</t>
  </si>
  <si>
    <t>Land at Mosshey St, Shaw</t>
  </si>
  <si>
    <t>Potential site; considered developable in the medium term. Site is shown to be at risk from the climate change 1 in 100 year flood risk event.  This means that the site may be in flood zone 3 in the future. It should therefore pass the exceptions test to show that the development can be made safe for its lifetime and not affect development downstream.</t>
  </si>
  <si>
    <t>SHA1020</t>
  </si>
  <si>
    <t>Fmr Bankfield &amp; Fossard Mills, Wall Hill Rd</t>
  </si>
  <si>
    <t>SHA1029</t>
  </si>
  <si>
    <t>Kaskenmoor School, Roman Rd, Failsworth</t>
  </si>
  <si>
    <t>SHA1033</t>
  </si>
  <si>
    <t>Higher Lime Recreation Ground, Limeside</t>
  </si>
  <si>
    <t>Potential site; council owned, identified within residential delivery strategy; considered developable in the short term.</t>
  </si>
  <si>
    <t>SHA1051</t>
  </si>
  <si>
    <t>Alexandra Suite, Horsedge Mill, Rock Street, OldhaM</t>
  </si>
  <si>
    <t>SHA1052</t>
  </si>
  <si>
    <t>Kickabout area and Social Services Training Centre, junction Horsedge St. and Rock St.</t>
  </si>
  <si>
    <t>SHA1057</t>
  </si>
  <si>
    <t>Alliance and Britannia Mill triangle, Spencer Street</t>
  </si>
  <si>
    <t>2.34</t>
  </si>
  <si>
    <t>Potential site, considered deliverable as part of wider regeneration of the east of Oldham Town Centre; considered developable in the long term.</t>
  </si>
  <si>
    <t>SHA1067</t>
  </si>
  <si>
    <t>Land at Roscoe St, Oldham</t>
  </si>
  <si>
    <t>SHA1068</t>
  </si>
  <si>
    <t>Corner of Bridge St and Roscoe St, Oldham</t>
  </si>
  <si>
    <t>SHA1069</t>
  </si>
  <si>
    <t>CAB, Bridge St, Oldham</t>
  </si>
  <si>
    <t>SHA1117</t>
  </si>
  <si>
    <t>Land fronting Ripponden Road, Sholver</t>
  </si>
  <si>
    <t>SHA1120</t>
  </si>
  <si>
    <t>Land at Longfellow Crescent, Sholver</t>
  </si>
  <si>
    <t>SHA1128</t>
  </si>
  <si>
    <t>Bridge House, Lees Road</t>
  </si>
  <si>
    <t>SHA1162</t>
  </si>
  <si>
    <t>Saddleworth School, Uppermill</t>
  </si>
  <si>
    <t>Potential site, council owned with development proposals in progress; considered developable in the medium term.</t>
  </si>
  <si>
    <t>SHA1225</t>
  </si>
  <si>
    <t>Land - Higher Memorial Park, Joseph St, Failsworth</t>
  </si>
  <si>
    <t>SHA1312</t>
  </si>
  <si>
    <t>Land at Hawthorn Road, Hollinwood</t>
  </si>
  <si>
    <t>SHA1331</t>
  </si>
  <si>
    <t>Orme Mill/ Longrange Mill, Greenacres Road, Lees</t>
  </si>
  <si>
    <t>Potential site; considered developable in the medium term. Assumed for conversion.</t>
  </si>
  <si>
    <t>SHA1332</t>
  </si>
  <si>
    <t>Majestic Mill,  Greenacres Road, Lees</t>
  </si>
  <si>
    <t>SHA1370</t>
  </si>
  <si>
    <t>Bus turnaround, High Street, Uppermill</t>
  </si>
  <si>
    <t>SHA1372</t>
  </si>
  <si>
    <t>Former Lancaster House, Rochdale Rd, Royton</t>
  </si>
  <si>
    <t>SHA1556</t>
  </si>
  <si>
    <t>Bell Mill, Castle Mill Street, Oldham</t>
  </si>
  <si>
    <t>SHA1599</t>
  </si>
  <si>
    <t>Austerlands Mill, Austerlands</t>
  </si>
  <si>
    <t>SHA1660</t>
  </si>
  <si>
    <t>Heron Mill, Heron Street</t>
  </si>
  <si>
    <t>SHA1683</t>
  </si>
  <si>
    <t>Marlborough Mill, Failsworth</t>
  </si>
  <si>
    <t>1.53</t>
  </si>
  <si>
    <t>SHA1759</t>
  </si>
  <si>
    <t>Former Leisure Centre site, Lord Street</t>
  </si>
  <si>
    <t>Potential site; council owned, progressing with future development proposals; considered developable in the medium term.</t>
  </si>
  <si>
    <t>SHA1801</t>
  </si>
  <si>
    <t>Land at Bamford Street, Royton</t>
  </si>
  <si>
    <t>Potential site; considered developable in the medium term. Site constraints - open space (would require compliance with Policy 23)</t>
  </si>
  <si>
    <t>SHA1886</t>
  </si>
  <si>
    <t>Land at Chester Place and Spring Garden St, Royton</t>
  </si>
  <si>
    <t>SHA2002</t>
  </si>
  <si>
    <t>Bradshaw Street</t>
  </si>
  <si>
    <t>Potential site; council owned, considered developable in the long term.</t>
  </si>
  <si>
    <t>SHA2015</t>
  </si>
  <si>
    <t>Land Between Beever St and Regent St, Oldham</t>
  </si>
  <si>
    <t>SHA2016</t>
  </si>
  <si>
    <t>Southlink - land at</t>
  </si>
  <si>
    <t>SHA2017</t>
  </si>
  <si>
    <t>Land at Flint St, Marble St, Oldham</t>
  </si>
  <si>
    <t>SHA2031</t>
  </si>
  <si>
    <t>Land to S. of 64 Bridge Street, Rhodes Bank</t>
  </si>
  <si>
    <t>SHA2032</t>
  </si>
  <si>
    <t>Sellers Business Park</t>
  </si>
  <si>
    <t>SHA2044</t>
  </si>
  <si>
    <t>Land at James Street, Windsor Street, Failsworth, M35 9PY</t>
  </si>
  <si>
    <t>SHA2045</t>
  </si>
  <si>
    <t>Land at rear/side of 95 Wrigley Head (Anglers Arms), Failsworth, M35 9BH</t>
  </si>
  <si>
    <t>SHA2046</t>
  </si>
  <si>
    <t>M K Pilling Ltd, Hayden Street, Crossley Street, Shaw, OL2 8EN</t>
  </si>
  <si>
    <t>SHA2058</t>
  </si>
  <si>
    <t>Land bounded by Brideoake/Heywood St./Greenacres Rd., Waterhead (PEZ 19 Greenacres Road)</t>
  </si>
  <si>
    <t>SHA2060</t>
  </si>
  <si>
    <t>Land adj. Ivy House, Oldham Rd., Failsworth (PEZ 1 West Failsworth)</t>
  </si>
  <si>
    <t>SHA2129</t>
  </si>
  <si>
    <t>Land at Regent Street, Wallshaw Street &amp; Bell Street</t>
  </si>
  <si>
    <t>SHA2133</t>
  </si>
  <si>
    <t>64-66 Market Street, Shaw</t>
  </si>
  <si>
    <t>0.02</t>
  </si>
  <si>
    <t>SHA2135</t>
  </si>
  <si>
    <t>Chadderton Medical Centre, Fields New Road</t>
  </si>
  <si>
    <t>SHA2144</t>
  </si>
  <si>
    <t>Shaw Lifelong Learning Centre</t>
  </si>
  <si>
    <t>SHA2145</t>
  </si>
  <si>
    <t>Turf Lane Lifelong Learning Centre</t>
  </si>
  <si>
    <t>SHA2147</t>
  </si>
  <si>
    <t>Land at Mumps and Wallshaw Street</t>
  </si>
  <si>
    <t>SHA2148</t>
  </si>
  <si>
    <t>Land at Southgate Street and Waterloo Street, Oldham</t>
  </si>
  <si>
    <t>SHA2149</t>
  </si>
  <si>
    <t>Land fronting Horsedge Street, including Temperence Hall</t>
  </si>
  <si>
    <t>Potential site. Part council owned; considered developable in the long term.</t>
  </si>
  <si>
    <t>SHA2150</t>
  </si>
  <si>
    <t>Land at Bradshaw Street - South</t>
  </si>
  <si>
    <t>SHA0021</t>
  </si>
  <si>
    <t>Land between Prince Street, Oldham Way and Mumps metrolink stop (former Mumps site)</t>
  </si>
  <si>
    <t>Potential site. Council owned; considered deliverable in the long term.</t>
  </si>
  <si>
    <t>SHA2160</t>
  </si>
  <si>
    <t>Land at St John Street, Lees</t>
  </si>
  <si>
    <t>Potential/ Pending Site</t>
  </si>
  <si>
    <t>SHA0120</t>
  </si>
  <si>
    <t>The Hollies,Wellington Rd, Oldham</t>
  </si>
  <si>
    <t>Potential site; application pending decision for 32 dwellings; considered developable in the medium term.</t>
  </si>
  <si>
    <t>SHA0899</t>
  </si>
  <si>
    <t>London Road, Derker</t>
  </si>
  <si>
    <t>Council owned site, currently pending decision (FUL/350118/22); considered deliverable in the short term.</t>
  </si>
  <si>
    <t>SHA1080</t>
  </si>
  <si>
    <t>Our Lady's RC High School, Roman Rd, Royton</t>
  </si>
  <si>
    <t>Potential site, council owned. Planning permission for 46 homes (FUL/349943/22) was granted after the monitoring period (June 2023); considered developable in the short term.</t>
  </si>
  <si>
    <t>SHA1630</t>
  </si>
  <si>
    <t>Former Cromford Mill site, Oldham</t>
  </si>
  <si>
    <t xml:space="preserve">Council owned site, currently pending decision (FUL/350118/22); considered deliverable in the short term. </t>
  </si>
  <si>
    <t>SHA1665</t>
  </si>
  <si>
    <t>Ivy Mill, Failsworth</t>
  </si>
  <si>
    <t>Potential site; application pending decision for 98 apartments (part-conversion); considered developable in the medium term.</t>
  </si>
  <si>
    <t>HLA1863</t>
  </si>
  <si>
    <t>Land at Flint Street Derker</t>
  </si>
  <si>
    <t>HLA2090</t>
  </si>
  <si>
    <t>Land at Oldham Road/ Hardman Street, Failsworth</t>
  </si>
  <si>
    <t>Site has full planning permission for residential development; considered deliverable in the short term. Part of Saved UDP1 housing allocation.</t>
  </si>
  <si>
    <t>HLA2101</t>
  </si>
  <si>
    <t>Land off Ripponden Road / Cornhill Street, Oldham</t>
  </si>
  <si>
    <t>Site has permission in principle for minor residential development; considered developable in the short term.</t>
  </si>
  <si>
    <t>HLA2785</t>
  </si>
  <si>
    <t>Thornham Mill, Oozewood Road, Royton, OL2 5SJ</t>
  </si>
  <si>
    <t>HLA2516</t>
  </si>
  <si>
    <t>Land at Hartshead Street, Lees. Oldham</t>
  </si>
  <si>
    <t>Site has full planning permission for minor residential development; considered developable in the short term.</t>
  </si>
  <si>
    <t>HLA2842</t>
  </si>
  <si>
    <t>Land off Hale Lane/Hughes Close, Failsworth, Manchester</t>
  </si>
  <si>
    <t>Site has planning permission subject to legal agreement (public open space); considered deliverable in the short term.</t>
  </si>
  <si>
    <t>HLA2849(1)</t>
  </si>
  <si>
    <t>Land adj., 101 Park Street, Oldham, OL8 1EQ</t>
  </si>
  <si>
    <t>Site has planning permission for minor residential development; considered deliverable in the short term.</t>
  </si>
  <si>
    <t>HLA2907</t>
  </si>
  <si>
    <t>Land adjacent to 81 Spring Lane, Lees, OL4 5AZ</t>
  </si>
  <si>
    <t>HLA2908</t>
  </si>
  <si>
    <t>Land adjacent to 83 Spring Lane, Lees, OL4 5AZ</t>
  </si>
  <si>
    <t>HLA3082</t>
  </si>
  <si>
    <t>Cabaret Club, 2 Bridge Street, Oldham, OL1 1EA</t>
  </si>
  <si>
    <t>Site has reserved matters approval for major residential development; considered deliverable in short term.</t>
  </si>
  <si>
    <t>HLA3137</t>
  </si>
  <si>
    <t>Land off Huddersfield Road, Greenfield</t>
  </si>
  <si>
    <t>Site has full planning permission for residential development; considered deliverable within the short term.</t>
  </si>
  <si>
    <t>HLA3170</t>
  </si>
  <si>
    <t>Woodbrow Farm, Oldham Road, Denshaw, OL3 5SP</t>
  </si>
  <si>
    <t>HLA3172</t>
  </si>
  <si>
    <t>Hey House Farm, Ripponden Road, Denshaw, OL3 5UN</t>
  </si>
  <si>
    <t>HLA3225</t>
  </si>
  <si>
    <t>Meadowcroft Farm, 232 Medlock Road, Failsworth, M35 9NG</t>
  </si>
  <si>
    <t>Non-major development with planning permission; considered deliverable in 5 years.</t>
  </si>
  <si>
    <t>HLA3258</t>
  </si>
  <si>
    <t>Abbots Grange Residential Care Home, Newport Street, Oldham, OL8 1RE</t>
  </si>
  <si>
    <t>Site has full planning permission for residential development; considered developable in the short term.</t>
  </si>
  <si>
    <t>HLA3273</t>
  </si>
  <si>
    <t>646 Huddersfield Road, Lees, OL4 3NL</t>
  </si>
  <si>
    <t>Site has full planning permission for residential development. All remaining dwellings will be delivered within 5 years.</t>
  </si>
  <si>
    <t>HLA3356</t>
  </si>
  <si>
    <t>Land at Huddersfield Road, Diggle, OLDHAM, OL3 5NT</t>
  </si>
  <si>
    <t>HLA3430</t>
  </si>
  <si>
    <t>7 Towers Street, Oldham, OL4 2HY</t>
  </si>
  <si>
    <t>HLA3448</t>
  </si>
  <si>
    <t>Land to rear of 136 Werneth Hall Road, Oldham, OL8 1QZ</t>
  </si>
  <si>
    <t>HLA3450</t>
  </si>
  <si>
    <t>Land to the rear of 67 Chew Valley Road, Greenfield, OL3 7JG</t>
  </si>
  <si>
    <t>Non-major development with reserved matters approval; considered deliverable in the short term.</t>
  </si>
  <si>
    <t>HLA3500</t>
  </si>
  <si>
    <t>Heyes Farm, Holly Grove, Dobcross, Oldham, OL3 5JQ</t>
  </si>
  <si>
    <t>Full planning permission for minor residential development; considered deliverable in 5 years.</t>
  </si>
  <si>
    <t>HLA3503</t>
  </si>
  <si>
    <t>Land off Haven Lane, Moorside</t>
  </si>
  <si>
    <t>Site has full planning permission for major residential development; considered deliverable in short term.</t>
  </si>
  <si>
    <t>HLA3521</t>
  </si>
  <si>
    <t>Land Adjacent to,100 Broadway, Royton, Oldham, OL2 5BP</t>
  </si>
  <si>
    <t>HLA3589</t>
  </si>
  <si>
    <t>Higher Hills Farm, Burnedge Lane, Grasscroft, OL4 4DZ</t>
  </si>
  <si>
    <t>Site has full planning permission for minor residential development; considred deliverable in the short term.</t>
  </si>
  <si>
    <t>HLA3673</t>
  </si>
  <si>
    <t>Land adjacent to 453 Milnrow Road, Shaw, Oldham</t>
  </si>
  <si>
    <t>Non-major development with full planning permission; considered deliverable in the short term.</t>
  </si>
  <si>
    <t>HLA3698</t>
  </si>
  <si>
    <t>839 Huddersfield Road, Austerlands, OL4 4AY</t>
  </si>
  <si>
    <t>HLA3742</t>
  </si>
  <si>
    <t>Land to rear of Knowls Lane Farm, Knowls Lane, Oldham, OL4 5RX</t>
  </si>
  <si>
    <t>Site has reserved matters approval planning permission for minor residential development; considered deliverable in the short term.</t>
  </si>
  <si>
    <t>HLA3751</t>
  </si>
  <si>
    <t>71 Shaw Hall Bank Road, Greenfield, OL3 7LE</t>
  </si>
  <si>
    <t>HLA3761</t>
  </si>
  <si>
    <t>Harrop Court Mill, Harrop Court Road, Diggle, OL3 5LL</t>
  </si>
  <si>
    <t>Site has reserved matters approval for major residential development; considered deliverable in the short term.</t>
  </si>
  <si>
    <t>HLA3764</t>
  </si>
  <si>
    <t>Former Bowling Green, Victoria Street/Farrow Street, Shaw</t>
  </si>
  <si>
    <t>HLA3785</t>
  </si>
  <si>
    <t>Land to corner bounded by Lane Head and Knowles Lane, Lees, Oldham</t>
  </si>
  <si>
    <t>HLA3817</t>
  </si>
  <si>
    <t>919 - 921 Ashton Road Oldham Oldham OL8 3HX</t>
  </si>
  <si>
    <t>HLA3865</t>
  </si>
  <si>
    <t>Land at Owen Fold, Lees, Oldham, OL4 3DT</t>
  </si>
  <si>
    <t>HLA3869</t>
  </si>
  <si>
    <t>2 - 4 Paulden Avenue, Oldham, OL4 2JA</t>
  </si>
  <si>
    <t>HLA3870</t>
  </si>
  <si>
    <t>Land At Top O Th Meadows Lane, Strinesdale, Oldham</t>
  </si>
  <si>
    <t>HLA3871</t>
  </si>
  <si>
    <t>10 Shaw Road, Oldham</t>
  </si>
  <si>
    <t>HLA3872</t>
  </si>
  <si>
    <t>25 High Street, Shaw, OL2 8RF</t>
  </si>
  <si>
    <t>HLA3873</t>
  </si>
  <si>
    <t>The Garage, Dark Lane, Delph, OL3 5TY</t>
  </si>
  <si>
    <t>HLA3876</t>
  </si>
  <si>
    <t>First Floor, 133 Yorkshire Street, Oldham, Oldham, OL1 3TQ</t>
  </si>
  <si>
    <t>HLA3877</t>
  </si>
  <si>
    <t>56 - 58 Pole Lane, Failsworth, Oldham, M35 9PB</t>
  </si>
  <si>
    <t>HLA3887</t>
  </si>
  <si>
    <t>Hadfield Works, Hadfield Street, Oldham, OL8 3BU</t>
  </si>
  <si>
    <t>Site has planning permission subject to legal agreement; considered deliverable in the short term.</t>
  </si>
  <si>
    <t>HLA3889</t>
  </si>
  <si>
    <t>Sun Yr Afon, Ladcastle Road, Uppermill, OL3 5QT</t>
  </si>
  <si>
    <t>HLA3890</t>
  </si>
  <si>
    <t>Land at Moss Lynn, Stonebreaks Road, Springhead, OL4 4BY</t>
  </si>
  <si>
    <t>HLA3892</t>
  </si>
  <si>
    <t>7 Fairbottom Street, Oldham, OL1 3SW</t>
  </si>
  <si>
    <t>HLA3895</t>
  </si>
  <si>
    <t>15 Thornley Park Road, Grotton, OL4 5QT</t>
  </si>
  <si>
    <t>HLA3898</t>
  </si>
  <si>
    <t>572 Ashton Road, Oldham, OL8 3HW</t>
  </si>
  <si>
    <t>HLA3899</t>
  </si>
  <si>
    <t>Land Adj, 51 Dobcross New Road, Dobcross</t>
  </si>
  <si>
    <t>HLA3908</t>
  </si>
  <si>
    <t>42 Tandle Hill Road, Royton, OL2 5UX</t>
  </si>
  <si>
    <t>HLA3914</t>
  </si>
  <si>
    <t>42 Tandle Hill Road Royton Oldham OL2 5UX</t>
  </si>
  <si>
    <t>HLA3915</t>
  </si>
  <si>
    <t>24 Thornley Lane Grotton Oldham OL4 5RP</t>
  </si>
  <si>
    <t>HLA3916</t>
  </si>
  <si>
    <t>9 Rush Hill Road, Uppermill, Oldham, OL3 6JD,</t>
  </si>
  <si>
    <t>HLA3918</t>
  </si>
  <si>
    <t>Land At Buckley Street Lees Oldham OL4 5AS</t>
  </si>
  <si>
    <t>HLA3922</t>
  </si>
  <si>
    <t>Oberlin Cottage Oberlin Street Oldham OL4 3HS</t>
  </si>
  <si>
    <t>HLA3924</t>
  </si>
  <si>
    <t>Land Off Two Acre Lane  Strinesdale Oldham OL4 3RD</t>
  </si>
  <si>
    <t>HLA3927</t>
  </si>
  <si>
    <t>81 Union Street Oldham OL1 1PF</t>
  </si>
  <si>
    <t>HLA3930</t>
  </si>
  <si>
    <t>Weavers Factory 13 New Street Uppermill Oldham OL3 6AU</t>
  </si>
  <si>
    <t>HLA3935</t>
  </si>
  <si>
    <t>85 Yorkshire Street Oldham OL1 3ST</t>
  </si>
  <si>
    <t>HLA3937</t>
  </si>
  <si>
    <t>5 Charles Street Oldham Oldham OL9 7AB</t>
  </si>
  <si>
    <t>HLA3938</t>
  </si>
  <si>
    <t>163 Old Lane Chadderton Oldham OL9 7JQ</t>
  </si>
  <si>
    <t>HLA3940</t>
  </si>
  <si>
    <t>596 Huddersfield Road Oldham OL4 2HD</t>
  </si>
  <si>
    <t>HLA3941</t>
  </si>
  <si>
    <t>Land At Tunstead Lane Greenfield Oldham OL3 7NX Oldham OL3 7NY</t>
  </si>
  <si>
    <t>HLA3942</t>
  </si>
  <si>
    <t>201 Oldham Road Royton Oldham OL2 6BG</t>
  </si>
  <si>
    <t>HLA3944</t>
  </si>
  <si>
    <t>17 - 21 Mumps Oldham Oldham OL1 3TL</t>
  </si>
  <si>
    <t>HLA3946</t>
  </si>
  <si>
    <t>79 Yorkshire Street Oldham Oldham OL1 3ST</t>
  </si>
  <si>
    <t>HLA3947</t>
  </si>
  <si>
    <t>First Floor 193A Shaw Road Oldham OL1 3JA</t>
  </si>
  <si>
    <t>HLA3948</t>
  </si>
  <si>
    <t>278 - 280 Manchester Street Oldham Oldham OL9 6HB</t>
  </si>
  <si>
    <t>HLA3973</t>
  </si>
  <si>
    <t>15 Royley Royton Oldham OL2 5DY</t>
  </si>
  <si>
    <t>HLA3974</t>
  </si>
  <si>
    <t>618 Oldham Road Failsworth Oldham M35 9DQ</t>
  </si>
  <si>
    <t>HLA3977</t>
  </si>
  <si>
    <t>Former Royton Health Centre Land At The Junction Of Rochdale Road And Radcliffe Street, Royton Oldham OL2 5QB</t>
  </si>
  <si>
    <t>HLA3978</t>
  </si>
  <si>
    <t>31 Harrow Avenue Oldham OL8 4HY</t>
  </si>
  <si>
    <t>HLA3980</t>
  </si>
  <si>
    <t>59 Sharples Hall Street Oldham OL4 2QZ</t>
  </si>
  <si>
    <t>HLA3982</t>
  </si>
  <si>
    <t>Land To The East Of Huddersfield Road Diggle OL3 5NU</t>
  </si>
  <si>
    <t>Site has full planning permission for major residential development; considered deliverable in the short to medium term.</t>
  </si>
  <si>
    <t>HLA3989</t>
  </si>
  <si>
    <t>Former High Barn Resource Centre, High Barn Street, Royton, Oldham, OL2 6DW</t>
  </si>
  <si>
    <t>HLA3994</t>
  </si>
  <si>
    <t>Land Off Rosary Road (Parcel A) And Land Off Hill Farm Close (Parcel B), Fitton Hill, Oldham</t>
  </si>
  <si>
    <t>HLA3995</t>
  </si>
  <si>
    <t>130 - 132 Werneth Hall Road Oldham OL8 1QZ</t>
  </si>
  <si>
    <t>HLA3996</t>
  </si>
  <si>
    <t>Knoll Mill Wellington Road Greenfield Oldham</t>
  </si>
  <si>
    <t>Site has full planning permission for major residential development (conversion); considered deliverable in the short term.</t>
  </si>
  <si>
    <t>HLA3997</t>
  </si>
  <si>
    <t>Land At The Rear Of 698 Huddersfield Road Austerlands</t>
  </si>
  <si>
    <t>HLA3998</t>
  </si>
  <si>
    <t>642 - 644 Oldham Road Failsworth Oldham M35 9DU</t>
  </si>
  <si>
    <t>HLA3999</t>
  </si>
  <si>
    <t>7 Harold Street Failsworth Oldham M35 0BT</t>
  </si>
  <si>
    <t>HLA4000</t>
  </si>
  <si>
    <t>Land At Buckley Street Uppermill Oldham OL3 6BP</t>
  </si>
  <si>
    <t>HLA4001</t>
  </si>
  <si>
    <t>Adjacent To 628 Rochdale Road Royton Oldham OL2 6SH</t>
  </si>
  <si>
    <t>Greenfield (garden)</t>
  </si>
  <si>
    <t>HLA4004</t>
  </si>
  <si>
    <t>Austerlands Mill  Huddersfield Road Austerlands Oldham OL4 3QB</t>
  </si>
  <si>
    <t>HLA4005</t>
  </si>
  <si>
    <t>Woodbrow Farm Oldham Road Denshaw Oldham OL3 5SP</t>
  </si>
  <si>
    <t>HLA4006</t>
  </si>
  <si>
    <t>Land Adj To 39 Fox Street Oldham OL8 3ST</t>
  </si>
  <si>
    <t>HLA4008</t>
  </si>
  <si>
    <t>Land Adj. To 55 Manley Road Oldham  OL8 1AS</t>
  </si>
  <si>
    <t>HLA4009</t>
  </si>
  <si>
    <t>Land At Oak Road Oldham OL8 3UN</t>
  </si>
  <si>
    <t>HLA4010</t>
  </si>
  <si>
    <t>Holden Fold Mill Holden Fold Lane Royton Oldham OL2 5BY</t>
  </si>
  <si>
    <t>HLA4011</t>
  </si>
  <si>
    <t>Land Adjacent To 42 Rush Hill Road Uppermill Oldham OL3 6JE</t>
  </si>
  <si>
    <t>HLA4012</t>
  </si>
  <si>
    <t>Land At Estate Street 1 Clive Street Oldham OL8 3TR</t>
  </si>
  <si>
    <t>HLA4015</t>
  </si>
  <si>
    <t>250 - 252 Huddersfield Road Oldham OL4 2RB</t>
  </si>
  <si>
    <t>HLA4016</t>
  </si>
  <si>
    <t>109 Yorkshire Street Oldham Oldham OL1 3SY</t>
  </si>
  <si>
    <t>HLA4017</t>
  </si>
  <si>
    <t>142 Oldham Road Failsworth Oldham M35 0HP</t>
  </si>
  <si>
    <t>HLA4023</t>
  </si>
  <si>
    <t>1 Wright Street Oldham OL1 3TF</t>
  </si>
  <si>
    <t>HLA4024</t>
  </si>
  <si>
    <t>11 Queen Street Oldham Oldham OL1 1RD</t>
  </si>
  <si>
    <t>HLA4026</t>
  </si>
  <si>
    <t>Unit 3  Booth Hill Lane Royton Oldham OL1 2JT</t>
  </si>
  <si>
    <t>HLA4027</t>
  </si>
  <si>
    <t>319 Abbey Hills Road Oldham Oldham OL4 5LX</t>
  </si>
  <si>
    <t>HLA4030</t>
  </si>
  <si>
    <t>173A Balfour Street Oldham OL4 1NS</t>
  </si>
  <si>
    <t>Site has full planning permission for minor residential developent; considered deliverable in the short term.</t>
  </si>
  <si>
    <t>HLA4032</t>
  </si>
  <si>
    <t>182 Huddersfield Road Oldham OL4 2RD</t>
  </si>
  <si>
    <t>HLA4033</t>
  </si>
  <si>
    <t>224 Ashton Road Oldham OL8 1QN</t>
  </si>
  <si>
    <t>HLA4038</t>
  </si>
  <si>
    <t>1-3 Ladhill Lane Greenfield Oldham OL3 7JW</t>
  </si>
  <si>
    <t>Site has full planning permission for minor reisdential development; considered deliverable in the short term.</t>
  </si>
  <si>
    <t>HLA4039</t>
  </si>
  <si>
    <t>127 Long Lane Chadderton Oldham OL9 8AY</t>
  </si>
  <si>
    <t>Site has full planning permision for minor residential development; considered deliverable in the short term.</t>
  </si>
  <si>
    <t>HLA4043</t>
  </si>
  <si>
    <t>10 Shaw Road Oldham OL1 3LQ</t>
  </si>
  <si>
    <t>HLA4044</t>
  </si>
  <si>
    <t>4 Bunkers Tunstead Lane Greenfield Oldham OL3 7NY</t>
  </si>
  <si>
    <t>Site had full planning permission for minor residential development; considered deliverable in the short term.</t>
  </si>
  <si>
    <t>HLA4063</t>
  </si>
  <si>
    <t>28 Chew Valley Road, Greenfield, Oldham, OL3 7JT</t>
  </si>
  <si>
    <t>HLA4065</t>
  </si>
  <si>
    <t>Land to the North of Ashton Road</t>
  </si>
  <si>
    <t>HLA4067</t>
  </si>
  <si>
    <t>The Barns Clough Lane Grasscroft OL4 4EW</t>
  </si>
  <si>
    <t>HLA4068</t>
  </si>
  <si>
    <t>Green Lane Farm, Green Lane,  Strinesdale</t>
  </si>
  <si>
    <t>HLA4069</t>
  </si>
  <si>
    <t>Land Adjacent No 172 Buckstones Road  Oldham Shaw OL2 8DN</t>
  </si>
  <si>
    <t>HLA4070</t>
  </si>
  <si>
    <t>22 Chadderton Fold Chadderton Oldham OL1 2RR</t>
  </si>
  <si>
    <t>HLA4071</t>
  </si>
  <si>
    <t>Rear Of 7 - 29 Bath Street And Rear Of 37 - 51 Tamworth Street Oldham OL9 7QY</t>
  </si>
  <si>
    <t>HLA4073</t>
  </si>
  <si>
    <t>Land Adjacent 45 Byron Street Oldham OL8 4QT</t>
  </si>
  <si>
    <t>HLA4075</t>
  </si>
  <si>
    <t>Bulls Head  Grains Bar Oldham OL4 2JY</t>
  </si>
  <si>
    <t>HLA4077</t>
  </si>
  <si>
    <t>262 Windsor Road Oldham OL8 4HL</t>
  </si>
  <si>
    <t>HLA4079</t>
  </si>
  <si>
    <t>48 Oldham Road Springhead Oldham OL4 5SR</t>
  </si>
  <si>
    <t>HLA4080</t>
  </si>
  <si>
    <t>Garside Garden Centre  Oldham Road Failsworth Oldham M35 0JE</t>
  </si>
  <si>
    <t>HLA4086</t>
  </si>
  <si>
    <t>36 Bar Gap Road Oldham OL1 3RL</t>
  </si>
  <si>
    <t>HLA4087</t>
  </si>
  <si>
    <t>71-73 Lees Road Oldham OL4 1JW</t>
  </si>
  <si>
    <t>HLA4092</t>
  </si>
  <si>
    <t>792 - 794 Huddersfield Road, Austerlands, Oldham, OL4 3QB</t>
  </si>
  <si>
    <t>HLA4094</t>
  </si>
  <si>
    <t>Crime Farm, Knott Lanes, Oldham, OL8 3JE</t>
  </si>
  <si>
    <t>HLA4095</t>
  </si>
  <si>
    <t>Elantra House, 2 Yates Street, Oldham, OL1 4AP</t>
  </si>
  <si>
    <t>HLA4096</t>
  </si>
  <si>
    <t>2 Hardman Street, Chadderton, Oldham, OL9 7PD</t>
  </si>
  <si>
    <t>HLA4098</t>
  </si>
  <si>
    <t>2 Werneth Hall Road, Oldham, OL8 4BA</t>
  </si>
  <si>
    <t>HLA0112</t>
  </si>
  <si>
    <t>Land at Knowls Lane</t>
  </si>
  <si>
    <t>Site has reserved matters approval for major residential development; considered deliverable in the short to medium term.</t>
  </si>
  <si>
    <t>HLA4051</t>
  </si>
  <si>
    <t>Rock Farm, Huddersfield Road, Delph, Oldham, OL3 5LU</t>
  </si>
  <si>
    <t>HLA3588.2</t>
  </si>
  <si>
    <t>Brunswick House Union Street Oldham OL1 1DE</t>
  </si>
  <si>
    <t>HLA2147</t>
  </si>
  <si>
    <t>Land off Wellyhole Street, Oldham</t>
  </si>
  <si>
    <t>HLA2170.1</t>
  </si>
  <si>
    <t>Cherry Clough Farm, Cherry Clough, Rochdale Road, Denshaw, OL3 5UE</t>
  </si>
  <si>
    <t>HLA3042</t>
  </si>
  <si>
    <t>Slack Gate Farm, Slackgate Lane, Denshaw, OL3 5TZ</t>
  </si>
  <si>
    <t>HLA3241</t>
  </si>
  <si>
    <t>Land at 2 Sunfield Crescent, Royton, OL2 6EY</t>
  </si>
  <si>
    <t>HLA3242.1</t>
  </si>
  <si>
    <t>Land adjacent to Hillside Nursery, Sholver Lane, Oldham, OL1 4NT</t>
  </si>
  <si>
    <t>HLA3243</t>
  </si>
  <si>
    <t>Village Nursery, Princess Street, Lees, OL4 5AF</t>
  </si>
  <si>
    <t>HLA2399</t>
  </si>
  <si>
    <t>Land adj. 323 Middleton Rd, Royton</t>
  </si>
  <si>
    <t>HLA2659</t>
  </si>
  <si>
    <t>Land at North Werneth Zone 2 and 3, Land at St John's bounded by Alfred St, Featherstall Rd South, Porter St and Edward St</t>
  </si>
  <si>
    <t>HLA2661</t>
  </si>
  <si>
    <t>Land at North Werneth Zone 4, Land bounded by Suthers Street to the north, Edward Street to the south and the railway line to the west.</t>
  </si>
  <si>
    <t>HLA2783</t>
  </si>
  <si>
    <t>Spring Grove Works, Chew Valley Road, Greenfield, OL3 7DD</t>
  </si>
  <si>
    <t>HLA2857</t>
  </si>
  <si>
    <t>Land at Clifton Street, off Chew Valley Road, Greenfield, Oldham</t>
  </si>
  <si>
    <t>HLA2860</t>
  </si>
  <si>
    <t>Stoneswood House Residential Home, Oldham Road, Delph, OL3 5EB</t>
  </si>
  <si>
    <t>HLA2952</t>
  </si>
  <si>
    <t>Marian Walker House, Frederick Street, Oldham, OL8 1SW</t>
  </si>
  <si>
    <t>HLA2971</t>
  </si>
  <si>
    <t>Land at the rear of 103/105 Newport Street, Oldham</t>
  </si>
  <si>
    <t>HLA2996</t>
  </si>
  <si>
    <t>65 Esther Street, Oldham, OL4 3EP</t>
  </si>
  <si>
    <t>HLA3008</t>
  </si>
  <si>
    <t>Site of The Brookdale, Coronation Road, Failsworth, M35 0LT</t>
  </si>
  <si>
    <t>HLA3028</t>
  </si>
  <si>
    <t>P &amp; D Northern Steels Ltd, Mosshey Street, Shaw, OL2 8QL</t>
  </si>
  <si>
    <t>HLA3030</t>
  </si>
  <si>
    <t>Land at Coronation Road, Failsworth, Manchester. M35 0LT</t>
  </si>
  <si>
    <t>HLA3037</t>
  </si>
  <si>
    <t>Crompton Hall, Buckstones Road, Shaw, OL2 8LS</t>
  </si>
  <si>
    <t>HLA3044</t>
  </si>
  <si>
    <t>Land to the rear of the former Black Horse Inn, Oldham Road, Denshaw, OL3 5SL</t>
  </si>
  <si>
    <t>HLA3078</t>
  </si>
  <si>
    <t>Lancaster Club, Broadway, Failsworth, Manchester, M35 0DX</t>
  </si>
  <si>
    <t>HLA3078.1</t>
  </si>
  <si>
    <t>Lancaster Sports and Social Club, Broadway, Failsworth, Oldham, M35 0DX</t>
  </si>
  <si>
    <t>HLA3081</t>
  </si>
  <si>
    <t>Land at Dark Lane, Delph, Oldham, OL3 5TY</t>
  </si>
  <si>
    <t>HLA3160</t>
  </si>
  <si>
    <t>Woodfield Centre, Off Netherfield Close, Oldham, OL8 4ET</t>
  </si>
  <si>
    <t>HLA3162</t>
  </si>
  <si>
    <t>Land at Ashes Lane &amp; Station Street, Springhead, Oldham, OL4 4PQ</t>
  </si>
  <si>
    <t>HLA3170(1)</t>
  </si>
  <si>
    <t>HLA3184</t>
  </si>
  <si>
    <t>8 Saint Phillips Drive, Royton, OL2 6AE</t>
  </si>
  <si>
    <t>HLA3185</t>
  </si>
  <si>
    <t>103 Frederick Street, Oldham, OL8 1RD</t>
  </si>
  <si>
    <t>HLA3197</t>
  </si>
  <si>
    <t>Flower Pot Inn, 376 Higginshaw Lane, Oldham, OL1 4AH</t>
  </si>
  <si>
    <t>HLA3212</t>
  </si>
  <si>
    <t>Former Dronsfields Mercedes Site, Laureates Place, Springhead, Oldham, OL4 4DB</t>
  </si>
  <si>
    <t>HLA3214</t>
  </si>
  <si>
    <t>Scouthead Filling Station, 1025 Huddersfield Road, Scouthead, Oldham, OL4 4AS</t>
  </si>
  <si>
    <t>HLA3219</t>
  </si>
  <si>
    <t>Land adj 264 Long Lane, Chadderton, OL9 8AY</t>
  </si>
  <si>
    <t>HLA3222</t>
  </si>
  <si>
    <t>Maridon Barn, Keb Lane, Oldham, OL8 2TG</t>
  </si>
  <si>
    <t>HLA3223</t>
  </si>
  <si>
    <t>Land at Ward Lane, Diggle, OL3 5JT</t>
  </si>
  <si>
    <t>HLA3227</t>
  </si>
  <si>
    <t>Land bounded by Stafford Street, Lynn Street, Durham Street and Cambridge Street, Oldham, OL9 7DP</t>
  </si>
  <si>
    <t>HLA3228</t>
  </si>
  <si>
    <t>Lower Cross Farm, Higher Cross Lane, Uppermill, Oldham, OL3 6LJ</t>
  </si>
  <si>
    <t>HLA3254</t>
  </si>
  <si>
    <t>Land to the rear of no. 24 Seville Street, Royton, Oldham, OL2 6AN</t>
  </si>
  <si>
    <t>HLA3256(1)</t>
  </si>
  <si>
    <t>Doctor House Farm, Doctor Lane, Scouthead, OL4 3RY</t>
  </si>
  <si>
    <t>HLA3260</t>
  </si>
  <si>
    <t>Land at Friezland Lane, Greenfield, Oldham</t>
  </si>
  <si>
    <t>HLA3278</t>
  </si>
  <si>
    <t>Barn at Well Head Farm, Heights Lane, Delph, OL3 5TU</t>
  </si>
  <si>
    <t>HLA3279</t>
  </si>
  <si>
    <t>Roe Gate, Grains Road, Shaw, OL2 8HH</t>
  </si>
  <si>
    <t>HLA3284</t>
  </si>
  <si>
    <t>Land at Hartshead Street/Church Street, Oldham OL4 5EE</t>
  </si>
  <si>
    <t>HLA3288</t>
  </si>
  <si>
    <t>Unit 1, Street Bridge Road, Chadderton, OL2 5NN</t>
  </si>
  <si>
    <t>HLA3299</t>
  </si>
  <si>
    <t>9 Scholes Street, Oldham, OL1 3SZ</t>
  </si>
  <si>
    <t>HLA3319</t>
  </si>
  <si>
    <t>Express Dairies Milk, Ridgefield Street, Failsworth, M35 0HJ</t>
  </si>
  <si>
    <t>HLA3350</t>
  </si>
  <si>
    <t>Land adjoining No 34 Delph Road, Denshaw, OL3 5RT</t>
  </si>
  <si>
    <t>HLA3352</t>
  </si>
  <si>
    <t>2 Clough Park Avenue, Grasscroft, OL4 4EY</t>
  </si>
  <si>
    <t>HLA3364</t>
  </si>
  <si>
    <t>Egerton Arms, 157 Egerton Street, Oldham, OL1 3QJ</t>
  </si>
  <si>
    <t>HLA3399</t>
  </si>
  <si>
    <t>Hive House, Hive Street, Oldham, OL8 4QS</t>
  </si>
  <si>
    <t>HLA3403</t>
  </si>
  <si>
    <t>1-2 Knolls Farm Cottage, Knowls Lane, Lees, Oldham, OL4 5RU</t>
  </si>
  <si>
    <t>HLA3424</t>
  </si>
  <si>
    <t>49-55 Co-operative Street,  Springhead, Oldham, OL4 5BT</t>
  </si>
  <si>
    <t>HLA3426</t>
  </si>
  <si>
    <t>52-54 Orme Street, Oldham, OL4 1RZ</t>
  </si>
  <si>
    <t>HLA3434</t>
  </si>
  <si>
    <t>Delph Club, Gartside Street, Delph, OL3 5DW</t>
  </si>
  <si>
    <t>HLA3435</t>
  </si>
  <si>
    <t>Dog And Partridge, 148 Middleton Road, Royton, OL2 5LL</t>
  </si>
  <si>
    <t>HLA3436</t>
  </si>
  <si>
    <t>Failsworth Scooters, 265 Oldham Road, Failsworth, Manchester, M35 0AS</t>
  </si>
  <si>
    <t>HLA3527</t>
  </si>
  <si>
    <t>616 Lees Road, Oldham, OL4 5JL</t>
  </si>
  <si>
    <t>HLA3529</t>
  </si>
  <si>
    <t>134 Carr Lane, Uppermill, OL3 6JA</t>
  </si>
  <si>
    <t>HLA3679</t>
  </si>
  <si>
    <t>Land at Sunfield Avenue,Moorside, Oldham OL4 2NF</t>
  </si>
  <si>
    <t>HLA3680</t>
  </si>
  <si>
    <t>Land at Lane Head Road, Oldham, OL4 5RR</t>
  </si>
  <si>
    <t>HLA3769</t>
  </si>
  <si>
    <t>71 Yorkshire Street, Oldham, OL1 3ST</t>
  </si>
  <si>
    <t>HLA3439</t>
  </si>
  <si>
    <t>Land adjacent 62 Burnedge Fold Road, Grasscroft, OL4 4EE</t>
  </si>
  <si>
    <t>HLA3441</t>
  </si>
  <si>
    <t>5 Walkers Court, Cooper Street, Springhead, OL4 4QY</t>
  </si>
  <si>
    <t>HLA3456</t>
  </si>
  <si>
    <t>Sandbed Cottage, Sandbed Lane, Delph, OL3 5UZ</t>
  </si>
  <si>
    <t>HLA3459</t>
  </si>
  <si>
    <t>The Stables, Oak Hill Stannybrook Road, Daisy Nook, Failsworth, Manchester, M35 9WJ</t>
  </si>
  <si>
    <t>HLA3473</t>
  </si>
  <si>
    <t>Limecroft Resource Centre, Whitebank Road, Oldham, OL8 3JX</t>
  </si>
  <si>
    <t>HLA3474</t>
  </si>
  <si>
    <t>Land at Buckstones Road, Oldham, OL2 8LJ</t>
  </si>
  <si>
    <t>HLA3489</t>
  </si>
  <si>
    <t>SLACKGATE FARM, Slackgate Lane, Denshaw, OL3 5TZ</t>
  </si>
  <si>
    <t>HLA3519</t>
  </si>
  <si>
    <t>Land at Manor Street, Royton, Oldham</t>
  </si>
  <si>
    <t>HLA3536</t>
  </si>
  <si>
    <t>Former Counthill School, Counthill Road, Oldham.</t>
  </si>
  <si>
    <t>HLA3539</t>
  </si>
  <si>
    <t>Existing agricultural building at Ward Lane, Diggle, OL3 5JT</t>
  </si>
  <si>
    <t>HLA3542</t>
  </si>
  <si>
    <t>Plot 3, Wall Hill Road, Dobcross, Oldham, OL3 5BH</t>
  </si>
  <si>
    <t>HLA3553</t>
  </si>
  <si>
    <t>Land adj to 1 The Cottages, Heathfields, Uppermill, OL3 6EN</t>
  </si>
  <si>
    <t>HLA3565</t>
  </si>
  <si>
    <t>309 Lord Lane, Failsworth, M35 0PQ</t>
  </si>
  <si>
    <t>HLA3600</t>
  </si>
  <si>
    <t>2 Ashton Road, Oldham, OL8 1HF</t>
  </si>
  <si>
    <t>HLA3722</t>
  </si>
  <si>
    <t>1 The Pastures, Pastures Lane, Scouthead, OL4 4AW</t>
  </si>
  <si>
    <t>HLA3734</t>
  </si>
  <si>
    <t>Ron Kirkham Motors, Ladhill Lane, Greenfield, OL3 7JW</t>
  </si>
  <si>
    <t>HLA3736</t>
  </si>
  <si>
    <t>Land at 165 Medlock Road, Failsworth, M35 9NP</t>
  </si>
  <si>
    <t>HLA3741</t>
  </si>
  <si>
    <t>217-219 Manchester Road, Oldham, OL8 4QY</t>
  </si>
  <si>
    <t>HLA3749</t>
  </si>
  <si>
    <t>Land to rear of 155-159 Old Lane, Chadderton, Oldham, OL9 7JQ</t>
  </si>
  <si>
    <t>HLA3763</t>
  </si>
  <si>
    <t>Former Fytton Arms, The Green, Oldham
OL8 2LT</t>
  </si>
  <si>
    <t>HLA3789</t>
  </si>
  <si>
    <t>146 Werneth Hall Road, Oldham, OL8 1QZ</t>
  </si>
  <si>
    <t>HLA3801</t>
  </si>
  <si>
    <t>468-474 Oldham Road, Failsworth, M35 0FH</t>
  </si>
  <si>
    <t>HLA3862</t>
  </si>
  <si>
    <t>Cowlishaw Abbatoir, Cowlishaw, Shaw, OL2 7BX</t>
  </si>
  <si>
    <t>HLA3866</t>
  </si>
  <si>
    <t>Land To The Rear Of 19-23 Shaw Hall Bank Road, Greenfield</t>
  </si>
  <si>
    <t>HLA3867</t>
  </si>
  <si>
    <t>Lower Gillots Farm, Street Bridge Road, Chadderton, OL2 5NN</t>
  </si>
  <si>
    <t>HLA3905</t>
  </si>
  <si>
    <t>Wool Road Barn, Wool Road, Dobcross, Oldham, OL3 5NS</t>
  </si>
  <si>
    <t>HLA3910</t>
  </si>
  <si>
    <t>Land Off Radcliffe Street (Former Vernon Mill), Royton, OL2 6RN</t>
  </si>
  <si>
    <t>HLA3925</t>
  </si>
  <si>
    <t>93 Union Street Oldham OL1 1PF</t>
  </si>
  <si>
    <t>HLA3928</t>
  </si>
  <si>
    <t>910 Ashton Road Oldham OL8 3HT</t>
  </si>
  <si>
    <t>HLA3943</t>
  </si>
  <si>
    <t>409 Oldham Road Failsworth Oldham M35 0AA</t>
  </si>
  <si>
    <t>HLA3950</t>
  </si>
  <si>
    <t>Land At Running Hill Lane Dobcross Oldham OL3 5JS</t>
  </si>
  <si>
    <t>HLA3961</t>
  </si>
  <si>
    <t>65C Shaw Hall Bank Road, Greenfield, Oldham</t>
  </si>
  <si>
    <t>HLA3964</t>
  </si>
  <si>
    <t>54 Counthill Road, Oldham</t>
  </si>
  <si>
    <t>HLA3966</t>
  </si>
  <si>
    <t>Land To The South Of Denbigh Drive, Shaw, Oldham</t>
  </si>
  <si>
    <t>HLA3968</t>
  </si>
  <si>
    <t>31-33 Milnrow Road, Shaw, Oldham, OL2 8AP</t>
  </si>
  <si>
    <t>HLA3971</t>
  </si>
  <si>
    <t>8 Rochdale Road, Shaw, Oldham, OL2 8AD</t>
  </si>
  <si>
    <t>HLA3976</t>
  </si>
  <si>
    <t>Aspull Catering Equipment Ltd Milton Street Royton Oldham OL2 6QU</t>
  </si>
  <si>
    <t>HLA3979</t>
  </si>
  <si>
    <t>825 - 827 Hollins Road Oldham OL8 3PP</t>
  </si>
  <si>
    <t>HLA3992</t>
  </si>
  <si>
    <t>Higher Brownhill House, Brownhill Lane, Uppermill, Oldham, OL3 6BZ</t>
  </si>
  <si>
    <t>HLA3993</t>
  </si>
  <si>
    <t>264 Block Lane, Chadderton, Oldham, OL9 7QB</t>
  </si>
  <si>
    <t>HLA3701</t>
  </si>
  <si>
    <t>1 Littlemoor Lane, Diggle, OL3 5RS</t>
  </si>
  <si>
    <t>HLA2893</t>
  </si>
  <si>
    <t>Land adj to Westlands Cottage Day Nursery, Springbank Street, Werneth OL8 4LH</t>
  </si>
  <si>
    <t>UDP Housing Allocation Phase 1</t>
  </si>
  <si>
    <t>HLA2234</t>
  </si>
  <si>
    <t>Land at Springhey Mill, Huddersfield Road</t>
  </si>
  <si>
    <t>Saved UDP Phase 1 housing allocation.  Former mill site with residential planning history but not recent.  Considered deliverable in the medium term. Assumed housing mix.</t>
  </si>
  <si>
    <t>HLA2338(1)</t>
  </si>
  <si>
    <t>Land Fronting Rochdale Road, Royton.  Site of C&amp;A motors and stadium works.</t>
  </si>
  <si>
    <t>Saved UDP Phase 1 housing allocation. In active employment use so would need to justify loss; however considered deliverable in medium term.  Assumed housing mix.</t>
  </si>
  <si>
    <t>HLA2663</t>
  </si>
  <si>
    <t>Land at North Werneth Zone 6 (Hartford Mill, Edward St)</t>
  </si>
  <si>
    <t>Saved UDP Phase 1 housing allocation.  Currently progressing with future development plans so considered developable in the medium term. Assumed housing mix.</t>
  </si>
  <si>
    <t>HLA2351</t>
  </si>
  <si>
    <t>Pretoria Road, Oldham</t>
  </si>
  <si>
    <t>Saved UDP Phase 1 housing allocation subject to a recent planning application (refused).  In active employment use so would need to justify loss; however considered deliverable in medium term.  Assumed housing mix.</t>
  </si>
  <si>
    <t>HLA2352</t>
  </si>
  <si>
    <t>Jowett Street, Oldham</t>
  </si>
  <si>
    <t>HLA2353</t>
  </si>
  <si>
    <t>Huddersfield Road/Dunkerley Street, Oldham</t>
  </si>
  <si>
    <t>Part of saved UDP mixed use allocation.  Considered deliverable in the medium term. Assumed mix.</t>
  </si>
  <si>
    <t>HLA2452</t>
  </si>
  <si>
    <t>Blackshaw Lane, Royton</t>
  </si>
  <si>
    <t>Saved UDP Phase 1 housing allocation.  Currently progressing with future development plans so considered developable in the short to medium term. Assumed housing mix.</t>
  </si>
  <si>
    <t>UDP Housing Allocation Phase 1/ Pending</t>
  </si>
  <si>
    <t>HLA2088</t>
  </si>
  <si>
    <t>Bailey Mill, Delph</t>
  </si>
  <si>
    <t xml:space="preserve">Saved UDP Phase 1 housing allocation.  Application pending decision for 60 units (FUL/350293/22) ; considered deliverable in the medium term. </t>
  </si>
  <si>
    <t>UDP Housing Allocation Phase 2</t>
  </si>
  <si>
    <t>HLA0076</t>
  </si>
  <si>
    <t>Land at Ripponden Rd</t>
  </si>
  <si>
    <t>Saved UDP Phase 2 Housing allocation; considered deliverable in the medium term.</t>
  </si>
  <si>
    <t>HLA0178</t>
  </si>
  <si>
    <t>Land at Lower Lime Road</t>
  </si>
  <si>
    <t>HLA2451</t>
  </si>
  <si>
    <t>Danisher Lane</t>
  </si>
  <si>
    <t>UDP Housing Allocation Phase 2/ Pending</t>
  </si>
  <si>
    <t>HLA2094</t>
  </si>
  <si>
    <t>Lilac View Close, Crompton</t>
  </si>
  <si>
    <t>Saved UDP Phase 2 Housing allocation, application pending decision for 21 homes; considered deliverable in the medium term.</t>
  </si>
  <si>
    <t>UDP Housing Allocation Phase 2/ Under Construction</t>
  </si>
  <si>
    <t>HLA0029</t>
  </si>
  <si>
    <t>Ashton Rd, Woodhouses</t>
  </si>
  <si>
    <t>1.71</t>
  </si>
  <si>
    <t>175 (across Hollinwood and Medlock Vale)</t>
  </si>
  <si>
    <t>Places for Everyone Strategic Allocation JPA17; currently progressing with development proposals. Considered deliverable in the medium to long term. 73 dwellings will also be delivered as part of this site within Medlock Vale ward.</t>
  </si>
  <si>
    <t>Places for Everyone Strategic Allocation JPA17; currently progressing with development proposals. Considered deliverable in the medium to long term. 102 dwellings will also be delivered as part of this site within Hollinwood ward.</t>
  </si>
  <si>
    <t>Places for Everyone Strategic Allocation JPA14; currently progressing with development proposals. Considered deliverable in the medium to long term. 1,098 homes expected to be delivered on site within St James' ward.</t>
  </si>
  <si>
    <t>482 (in total across Shaw and Royton South)</t>
  </si>
  <si>
    <t>482 (in total across Royton South and Shaw)</t>
  </si>
  <si>
    <t>1,450 (in total across Royton South and St James')</t>
  </si>
  <si>
    <t>Places for Everyone Strategic Allocation JPA14; currently progressing with development proposals. Considered deliverable in the medium to long term. 199 dwellings also expected to be delivered on site within Royton South.</t>
  </si>
  <si>
    <t>Saved UDP Phase 2 Housing allocation. Application for 3 dwellings on part of the site granted April 2019 and now under construction and considered deliverable in the short term; and the remainder of the site in the medium term.</t>
  </si>
  <si>
    <t>1,450 (in total across St James' and Royton South)</t>
  </si>
  <si>
    <t>n/a</t>
  </si>
  <si>
    <t>1,175 (in St James')</t>
  </si>
  <si>
    <t>Places for Everyone Strategic Allocation JPA16; currently progressing with development proposals. Site is partially under construction on two parcels. Remaining parcel considered deliverable in the medium term.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</si>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</sst>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textRotation="90" wrapText="1"/>
    </xf>
    <xf numFmtId="2" fontId="5" fillId="3" borderId="1" xfId="1" applyNumberFormat="1" applyFont="1" applyFill="1" applyBorder="1" applyAlignment="1">
      <alignment horizontal="center" textRotation="90" wrapText="1"/>
    </xf>
    <xf numFmtId="0" fontId="5" fillId="2" borderId="1" xfId="1" applyFont="1" applyFill="1" applyBorder="1" applyAlignment="1">
      <alignment horizontal="center" textRotation="90" wrapText="1"/>
    </xf>
    <xf numFmtId="0" fontId="5" fillId="4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0" fontId="5" fillId="6" borderId="1" xfId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7" fillId="0" borderId="1" xfId="0" applyFont="1" applyBorder="1"/>
    <xf numFmtId="0" fontId="4" fillId="0" borderId="1" xfId="1" applyBorder="1" applyAlignment="1">
      <alignment horizontal="right"/>
    </xf>
    <xf numFmtId="0" fontId="3" fillId="7" borderId="1" xfId="0" applyFont="1" applyFill="1" applyBorder="1" applyAlignment="1">
      <alignment horizontal="center" wrapText="1"/>
    </xf>
    <xf numFmtId="0" fontId="4" fillId="0" borderId="1" xfId="2" applyBorder="1"/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/>
    <xf numFmtId="0" fontId="7" fillId="0" borderId="1" xfId="0" applyFont="1" applyFill="1" applyBorder="1"/>
    <xf numFmtId="0" fontId="4" fillId="0" borderId="1" xfId="1" applyBorder="1"/>
    <xf numFmtId="164" fontId="4" fillId="0" borderId="1" xfId="1" applyNumberFormat="1" applyBorder="1"/>
    <xf numFmtId="0" fontId="4" fillId="0" borderId="1" xfId="1" applyFill="1" applyBorder="1" applyAlignment="1">
      <alignment horizontal="right"/>
    </xf>
    <xf numFmtId="164" fontId="4" fillId="0" borderId="1" xfId="1" applyNumberFormat="1" applyBorder="1" applyAlignment="1">
      <alignment horizontal="right"/>
    </xf>
    <xf numFmtId="0" fontId="4" fillId="0" borderId="1" xfId="5" applyBorder="1"/>
    <xf numFmtId="0" fontId="4" fillId="0" borderId="1" xfId="6" applyBorder="1"/>
    <xf numFmtId="0" fontId="4" fillId="0" borderId="1" xfId="6" applyBorder="1" applyAlignment="1">
      <alignment horizontal="right"/>
    </xf>
    <xf numFmtId="164" fontId="4" fillId="0" borderId="1" xfId="6" applyNumberFormat="1" applyBorder="1" applyAlignment="1">
      <alignment horizontal="right"/>
    </xf>
    <xf numFmtId="0" fontId="4" fillId="0" borderId="1" xfId="6" applyFill="1" applyBorder="1" applyAlignment="1">
      <alignment horizontal="right"/>
    </xf>
    <xf numFmtId="164" fontId="4" fillId="0" borderId="1" xfId="6" applyNumberFormat="1" applyBorder="1"/>
    <xf numFmtId="0" fontId="4" fillId="0" borderId="1" xfId="3" applyBorder="1"/>
    <xf numFmtId="0" fontId="4" fillId="0" borderId="1" xfId="4" applyBorder="1" applyAlignment="1">
      <alignment horizontal="right"/>
    </xf>
    <xf numFmtId="0" fontId="4" fillId="0" borderId="1" xfId="3" applyBorder="1" applyAlignment="1">
      <alignment horizontal="right"/>
    </xf>
    <xf numFmtId="0" fontId="4" fillId="0" borderId="1" xfId="3" applyFill="1" applyBorder="1"/>
    <xf numFmtId="0" fontId="4" fillId="0" borderId="1" xfId="5" applyBorder="1" applyAlignment="1">
      <alignment horizontal="right"/>
    </xf>
    <xf numFmtId="164" fontId="4" fillId="0" borderId="1" xfId="5" applyNumberFormat="1" applyBorder="1"/>
    <xf numFmtId="0" fontId="4" fillId="0" borderId="1" xfId="5" applyFill="1" applyBorder="1" applyAlignment="1">
      <alignment horizontal="right"/>
    </xf>
    <xf numFmtId="0" fontId="4" fillId="0" borderId="1" xfId="6" applyFill="1" applyBorder="1"/>
    <xf numFmtId="164" fontId="4" fillId="0" borderId="1" xfId="5" applyNumberFormat="1" applyBorder="1" applyAlignment="1">
      <alignment horizontal="right"/>
    </xf>
    <xf numFmtId="0" fontId="4" fillId="0" borderId="1" xfId="3" applyFill="1" applyBorder="1" applyAlignment="1">
      <alignment horizontal="right"/>
    </xf>
    <xf numFmtId="49" fontId="8" fillId="0" borderId="1" xfId="7" applyNumberFormat="1" applyFont="1" applyBorder="1"/>
    <xf numFmtId="0" fontId="4" fillId="0" borderId="1" xfId="8" applyBorder="1"/>
    <xf numFmtId="0" fontId="4" fillId="0" borderId="1" xfId="1" applyFill="1" applyBorder="1"/>
    <xf numFmtId="3" fontId="7" fillId="0" borderId="1" xfId="0" applyNumberFormat="1" applyFont="1" applyBorder="1"/>
    <xf numFmtId="0" fontId="8" fillId="0" borderId="1" xfId="0" applyFont="1" applyBorder="1"/>
    <xf numFmtId="0" fontId="7" fillId="0" borderId="1" xfId="7" applyFont="1" applyBorder="1"/>
    <xf numFmtId="0" fontId="2" fillId="7" borderId="1" xfId="0" applyFont="1" applyFill="1" applyBorder="1"/>
    <xf numFmtId="0" fontId="9" fillId="0" borderId="1" xfId="0" applyFont="1" applyBorder="1"/>
    <xf numFmtId="3" fontId="9" fillId="0" borderId="1" xfId="0" applyNumberFormat="1" applyFont="1" applyBorder="1"/>
    <xf numFmtId="3" fontId="2" fillId="7" borderId="1" xfId="0" applyNumberFormat="1" applyFont="1" applyFill="1" applyBorder="1"/>
  </cellXfs>
  <cellStyles count="9">
    <cellStyle name="Normal" xfId="0" builtinId="0"/>
    <cellStyle name="Normal 2" xfId="7" xr:uid="{C9EB4740-F606-4C95-A208-A4DE8BC89C3E}"/>
    <cellStyle name="Normal_OUT" xfId="3" xr:uid="{711D63DD-6F87-4AED-A0AE-A1EA751C25FC}"/>
    <cellStyle name="Normal_PAG" xfId="5" xr:uid="{79DD2246-A138-4311-8676-C11F37894BDD}"/>
    <cellStyle name="Normal_Sheet1 2" xfId="1" xr:uid="{F97796C3-0F68-4733-B395-EC30C1C957D0}"/>
    <cellStyle name="Normal_Sheet2" xfId="4" xr:uid="{7A7146CC-D360-445B-9EF5-A01B0653447B}"/>
    <cellStyle name="Normal_Sheet7" xfId="2" xr:uid="{75894B5A-2A7E-49E0-9A6B-1A987A8B23B7}"/>
    <cellStyle name="Normal_UC" xfId="6" xr:uid="{EA2447AE-FE3E-4809-9AE4-37D22088B5DF}"/>
    <cellStyle name="Normal_UDP2" xfId="8" xr:uid="{0AB8C6BF-0070-4B69-934C-27BE51E0A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2214-FF96-4CDC-89EC-108B62528F78}">
  <dimension ref="A1:F22"/>
  <sheetViews>
    <sheetView workbookViewId="0">
      <selection activeCell="G16" sqref="G16"/>
    </sheetView>
  </sheetViews>
  <sheetFormatPr defaultRowHeight="15" x14ac:dyDescent="0.25"/>
  <cols>
    <col min="1" max="1" width="27.7109375" bestFit="1" customWidth="1"/>
    <col min="2" max="2" width="25.42578125" bestFit="1" customWidth="1"/>
    <col min="3" max="5" width="20.85546875" bestFit="1" customWidth="1"/>
    <col min="6" max="6" width="16.140625" bestFit="1" customWidth="1"/>
  </cols>
  <sheetData>
    <row r="1" spans="1:6" ht="15.75" x14ac:dyDescent="0.25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</row>
    <row r="2" spans="1:6" ht="15.75" x14ac:dyDescent="0.25">
      <c r="A2" s="47" t="s">
        <v>12</v>
      </c>
      <c r="B2" s="48">
        <f>SUM(C2:F2)</f>
        <v>226</v>
      </c>
      <c r="C2" s="48">
        <v>109</v>
      </c>
      <c r="D2" s="48">
        <v>95</v>
      </c>
      <c r="E2" s="48">
        <v>22</v>
      </c>
      <c r="F2" s="48">
        <v>0</v>
      </c>
    </row>
    <row r="3" spans="1:6" ht="15.75" x14ac:dyDescent="0.25">
      <c r="A3" s="47" t="s">
        <v>13</v>
      </c>
      <c r="B3" s="48">
        <f t="shared" ref="B3:B21" si="0">SUM(C3:F3)</f>
        <v>618</v>
      </c>
      <c r="C3" s="48">
        <v>234</v>
      </c>
      <c r="D3" s="48">
        <v>0</v>
      </c>
      <c r="E3" s="48">
        <v>384</v>
      </c>
      <c r="F3" s="48">
        <v>0</v>
      </c>
    </row>
    <row r="4" spans="1:6" ht="15.75" x14ac:dyDescent="0.25">
      <c r="A4" s="47" t="s">
        <v>14</v>
      </c>
      <c r="B4" s="48">
        <f t="shared" si="0"/>
        <v>60</v>
      </c>
      <c r="C4" s="48">
        <v>14</v>
      </c>
      <c r="D4" s="48">
        <v>40</v>
      </c>
      <c r="E4" s="48">
        <v>6</v>
      </c>
      <c r="F4" s="48">
        <v>0</v>
      </c>
    </row>
    <row r="5" spans="1:6" ht="15.75" x14ac:dyDescent="0.25">
      <c r="A5" s="47" t="s">
        <v>15</v>
      </c>
      <c r="B5" s="48">
        <f t="shared" si="0"/>
        <v>1763</v>
      </c>
      <c r="C5" s="48">
        <v>210</v>
      </c>
      <c r="D5" s="48">
        <v>960</v>
      </c>
      <c r="E5" s="48">
        <v>593</v>
      </c>
      <c r="F5" s="48">
        <v>0</v>
      </c>
    </row>
    <row r="6" spans="1:6" ht="15.75" x14ac:dyDescent="0.25">
      <c r="A6" s="47" t="s">
        <v>16</v>
      </c>
      <c r="B6" s="48">
        <f t="shared" si="0"/>
        <v>18</v>
      </c>
      <c r="C6" s="48">
        <v>1</v>
      </c>
      <c r="D6" s="48">
        <v>17</v>
      </c>
      <c r="E6" s="48">
        <v>0</v>
      </c>
      <c r="F6" s="48">
        <v>0</v>
      </c>
    </row>
    <row r="7" spans="1:6" ht="15.75" x14ac:dyDescent="0.25">
      <c r="A7" s="47" t="s">
        <v>17</v>
      </c>
      <c r="B7" s="48">
        <f t="shared" si="0"/>
        <v>352</v>
      </c>
      <c r="C7" s="48">
        <v>108</v>
      </c>
      <c r="D7" s="48">
        <v>108</v>
      </c>
      <c r="E7" s="48">
        <v>136</v>
      </c>
      <c r="F7" s="48">
        <v>0</v>
      </c>
    </row>
    <row r="8" spans="1:6" ht="15.75" x14ac:dyDescent="0.25">
      <c r="A8" s="47" t="s">
        <v>18</v>
      </c>
      <c r="B8" s="48">
        <f t="shared" si="0"/>
        <v>438</v>
      </c>
      <c r="C8" s="48">
        <v>85</v>
      </c>
      <c r="D8" s="48">
        <v>353</v>
      </c>
      <c r="E8" s="48">
        <v>0</v>
      </c>
      <c r="F8" s="48">
        <v>0</v>
      </c>
    </row>
    <row r="9" spans="1:6" ht="15.75" x14ac:dyDescent="0.25">
      <c r="A9" s="47" t="s">
        <v>19</v>
      </c>
      <c r="B9" s="48">
        <f t="shared" si="0"/>
        <v>608</v>
      </c>
      <c r="C9" s="48">
        <v>284</v>
      </c>
      <c r="D9" s="48">
        <v>99</v>
      </c>
      <c r="E9" s="48">
        <v>225</v>
      </c>
      <c r="F9" s="48">
        <v>0</v>
      </c>
    </row>
    <row r="10" spans="1:6" ht="15.75" x14ac:dyDescent="0.25">
      <c r="A10" s="47" t="s">
        <v>20</v>
      </c>
      <c r="B10" s="48">
        <f t="shared" si="0"/>
        <v>593</v>
      </c>
      <c r="C10" s="48">
        <v>149</v>
      </c>
      <c r="D10" s="48">
        <v>203</v>
      </c>
      <c r="E10" s="48">
        <v>241</v>
      </c>
      <c r="F10" s="48">
        <v>0</v>
      </c>
    </row>
    <row r="11" spans="1:6" ht="15.75" x14ac:dyDescent="0.25">
      <c r="A11" s="47" t="s">
        <v>21</v>
      </c>
      <c r="B11" s="48">
        <f t="shared" si="0"/>
        <v>627</v>
      </c>
      <c r="C11" s="48">
        <v>327</v>
      </c>
      <c r="D11" s="48">
        <v>275</v>
      </c>
      <c r="E11" s="48">
        <v>25</v>
      </c>
      <c r="F11" s="48">
        <v>0</v>
      </c>
    </row>
    <row r="12" spans="1:6" ht="15.75" x14ac:dyDescent="0.25">
      <c r="A12" s="47" t="s">
        <v>22</v>
      </c>
      <c r="B12" s="48">
        <f t="shared" si="0"/>
        <v>219</v>
      </c>
      <c r="C12" s="48">
        <v>82</v>
      </c>
      <c r="D12" s="48">
        <v>85</v>
      </c>
      <c r="E12" s="48">
        <v>52</v>
      </c>
      <c r="F12" s="48">
        <v>0</v>
      </c>
    </row>
    <row r="13" spans="1:6" ht="15.75" x14ac:dyDescent="0.25">
      <c r="A13" s="47" t="s">
        <v>23</v>
      </c>
      <c r="B13" s="48">
        <f t="shared" si="0"/>
        <v>600</v>
      </c>
      <c r="C13" s="48">
        <v>165</v>
      </c>
      <c r="D13" s="48">
        <v>355</v>
      </c>
      <c r="E13" s="48">
        <v>80</v>
      </c>
      <c r="F13" s="48">
        <v>0</v>
      </c>
    </row>
    <row r="14" spans="1:6" ht="15.75" x14ac:dyDescent="0.25">
      <c r="A14" s="47" t="s">
        <v>24</v>
      </c>
      <c r="B14" s="48">
        <f t="shared" si="0"/>
        <v>1524</v>
      </c>
      <c r="C14" s="48">
        <v>492</v>
      </c>
      <c r="D14" s="48">
        <v>980</v>
      </c>
      <c r="E14" s="48">
        <v>52</v>
      </c>
      <c r="F14" s="48">
        <v>0</v>
      </c>
    </row>
    <row r="15" spans="1:6" ht="15.75" x14ac:dyDescent="0.25">
      <c r="A15" s="47" t="s">
        <v>25</v>
      </c>
      <c r="B15" s="48">
        <v>1452</v>
      </c>
      <c r="C15" s="48">
        <v>184</v>
      </c>
      <c r="D15" s="48">
        <v>180</v>
      </c>
      <c r="E15" s="48">
        <v>712</v>
      </c>
      <c r="F15" s="48">
        <v>376</v>
      </c>
    </row>
    <row r="16" spans="1:6" ht="15.75" x14ac:dyDescent="0.25">
      <c r="A16" s="47" t="s">
        <v>26</v>
      </c>
      <c r="B16" s="48">
        <f t="shared" si="0"/>
        <v>2101</v>
      </c>
      <c r="C16" s="48">
        <v>64</v>
      </c>
      <c r="D16" s="48">
        <v>630</v>
      </c>
      <c r="E16" s="48">
        <v>1231</v>
      </c>
      <c r="F16" s="48">
        <v>176</v>
      </c>
    </row>
    <row r="17" spans="1:6" ht="15.75" x14ac:dyDescent="0.25">
      <c r="A17" s="47" t="s">
        <v>27</v>
      </c>
      <c r="B17" s="48">
        <f t="shared" si="0"/>
        <v>387</v>
      </c>
      <c r="C17" s="48">
        <v>197</v>
      </c>
      <c r="D17" s="48">
        <v>76</v>
      </c>
      <c r="E17" s="48">
        <v>114</v>
      </c>
      <c r="F17" s="48">
        <v>0</v>
      </c>
    </row>
    <row r="18" spans="1:6" ht="15.75" x14ac:dyDescent="0.25">
      <c r="A18" s="47" t="s">
        <v>28</v>
      </c>
      <c r="B18" s="48">
        <f t="shared" si="0"/>
        <v>324</v>
      </c>
      <c r="C18" s="48">
        <v>77</v>
      </c>
      <c r="D18" s="48">
        <v>209</v>
      </c>
      <c r="E18" s="48">
        <v>38</v>
      </c>
      <c r="F18" s="48">
        <v>0</v>
      </c>
    </row>
    <row r="19" spans="1:6" ht="15.75" x14ac:dyDescent="0.25">
      <c r="A19" s="47" t="s">
        <v>29</v>
      </c>
      <c r="B19" s="48">
        <f t="shared" si="0"/>
        <v>381</v>
      </c>
      <c r="C19" s="48">
        <v>223</v>
      </c>
      <c r="D19" s="48">
        <v>158</v>
      </c>
      <c r="E19" s="48">
        <v>0</v>
      </c>
      <c r="F19" s="48">
        <v>0</v>
      </c>
    </row>
    <row r="20" spans="1:6" ht="15.75" x14ac:dyDescent="0.25">
      <c r="A20" s="47" t="s">
        <v>30</v>
      </c>
      <c r="B20" s="48">
        <f t="shared" si="0"/>
        <v>501</v>
      </c>
      <c r="C20" s="48">
        <v>71</v>
      </c>
      <c r="D20" s="48">
        <v>148</v>
      </c>
      <c r="E20" s="48">
        <v>282</v>
      </c>
      <c r="F20" s="48">
        <v>0</v>
      </c>
    </row>
    <row r="21" spans="1:6" ht="15.75" x14ac:dyDescent="0.25">
      <c r="A21" s="47" t="s">
        <v>31</v>
      </c>
      <c r="B21" s="48">
        <f t="shared" si="0"/>
        <v>371</v>
      </c>
      <c r="C21" s="48">
        <v>126</v>
      </c>
      <c r="D21" s="48">
        <v>245</v>
      </c>
      <c r="E21" s="48">
        <v>0</v>
      </c>
      <c r="F21" s="48">
        <v>0</v>
      </c>
    </row>
    <row r="22" spans="1:6" ht="15.75" x14ac:dyDescent="0.25">
      <c r="A22" s="46" t="s">
        <v>11</v>
      </c>
      <c r="B22" s="49">
        <f>SUM(B2:B21)</f>
        <v>13163</v>
      </c>
      <c r="C22" s="49">
        <f t="shared" ref="C22:F22" si="1">SUM(C2:C21)</f>
        <v>3202</v>
      </c>
      <c r="D22" s="49">
        <f t="shared" si="1"/>
        <v>5216</v>
      </c>
      <c r="E22" s="49">
        <f t="shared" si="1"/>
        <v>4193</v>
      </c>
      <c r="F22" s="49">
        <f t="shared" si="1"/>
        <v>552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6FECB-FBF4-47A6-BA8C-502239EC5DD7}">
  <dimension ref="A1:AP18"/>
  <sheetViews>
    <sheetView workbookViewId="0">
      <selection activeCell="AR1" sqref="AP1:AR1048576"/>
    </sheetView>
  </sheetViews>
  <sheetFormatPr defaultRowHeight="12.75" x14ac:dyDescent="0.2"/>
  <cols>
    <col min="1" max="1" width="28.85546875" style="12" bestFit="1" customWidth="1"/>
    <col min="2" max="2" width="7.140625" style="12" bestFit="1" customWidth="1"/>
    <col min="3" max="3" width="10.7109375" style="12" bestFit="1" customWidth="1"/>
    <col min="4" max="4" width="60.85546875" style="12" bestFit="1" customWidth="1"/>
    <col min="5" max="5" width="17.28515625" style="12" bestFit="1" customWidth="1"/>
    <col min="6" max="6" width="12" style="12" bestFit="1" customWidth="1"/>
    <col min="7" max="7" width="8.85546875" style="12" customWidth="1"/>
    <col min="8" max="8" width="9.42578125" style="12" customWidth="1"/>
    <col min="9" max="11" width="4.28515625" style="12" bestFit="1" customWidth="1"/>
    <col min="12" max="12" width="5.7109375" style="12" bestFit="1" customWidth="1"/>
    <col min="13" max="15" width="9.5703125" style="12" bestFit="1" customWidth="1"/>
    <col min="16" max="16" width="6.140625" style="12" bestFit="1" customWidth="1"/>
    <col min="17" max="17" width="7.28515625" style="12" bestFit="1" customWidth="1"/>
    <col min="18" max="18" width="11.140625" style="12" bestFit="1" customWidth="1"/>
    <col min="19" max="41" width="7.5703125" style="12" bestFit="1" customWidth="1"/>
    <col min="42" max="42" width="255.7109375" style="12" bestFit="1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300</v>
      </c>
      <c r="C2" s="13" t="s">
        <v>301</v>
      </c>
      <c r="D2" s="13" t="s">
        <v>302</v>
      </c>
      <c r="E2" s="13" t="s">
        <v>89</v>
      </c>
      <c r="F2" s="17">
        <v>0.17</v>
      </c>
      <c r="G2" s="13">
        <v>10</v>
      </c>
      <c r="H2" s="18">
        <v>58.823529411764703</v>
      </c>
      <c r="I2" s="13" t="s">
        <v>77</v>
      </c>
      <c r="J2" s="13" t="s">
        <v>77</v>
      </c>
      <c r="K2" s="13" t="s">
        <v>77</v>
      </c>
      <c r="L2" s="13">
        <v>10</v>
      </c>
      <c r="M2" s="13">
        <f t="shared" ref="M2:M18" si="0">SUM(S2:W2)</f>
        <v>0</v>
      </c>
      <c r="N2" s="13">
        <f t="shared" ref="N2:N17" si="1">SUM(X2:AB2)</f>
        <v>10</v>
      </c>
      <c r="O2" s="13">
        <f t="shared" ref="O2:O18" si="2">SUM(AC2:AH2)</f>
        <v>0</v>
      </c>
      <c r="P2" s="13">
        <f t="shared" ref="P2:P18" si="3">SUM(AI2:AO2)</f>
        <v>0</v>
      </c>
      <c r="Q2" s="13">
        <v>4</v>
      </c>
      <c r="R2" s="19">
        <v>6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7</v>
      </c>
      <c r="Z2" s="13">
        <v>3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303</v>
      </c>
    </row>
    <row r="3" spans="1:42" x14ac:dyDescent="0.2">
      <c r="A3" s="13" t="s">
        <v>117</v>
      </c>
      <c r="B3" s="13" t="s">
        <v>300</v>
      </c>
      <c r="C3" s="13" t="s">
        <v>416</v>
      </c>
      <c r="D3" s="13" t="s">
        <v>417</v>
      </c>
      <c r="E3" s="13" t="s">
        <v>76</v>
      </c>
      <c r="F3" s="17">
        <v>1.2599999904632568</v>
      </c>
      <c r="G3" s="13">
        <v>134</v>
      </c>
      <c r="H3" s="18">
        <v>106.34920715414688</v>
      </c>
      <c r="I3" s="13" t="s">
        <v>77</v>
      </c>
      <c r="J3" s="13" t="s">
        <v>77</v>
      </c>
      <c r="K3" s="13" t="s">
        <v>77</v>
      </c>
      <c r="L3" s="13">
        <v>134</v>
      </c>
      <c r="M3" s="13">
        <f t="shared" si="0"/>
        <v>0</v>
      </c>
      <c r="N3" s="13">
        <f t="shared" si="1"/>
        <v>0</v>
      </c>
      <c r="O3" s="13">
        <f t="shared" si="2"/>
        <v>134</v>
      </c>
      <c r="P3" s="13">
        <f t="shared" si="3"/>
        <v>0</v>
      </c>
      <c r="Q3" s="13">
        <v>0</v>
      </c>
      <c r="R3" s="19">
        <v>134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68</v>
      </c>
      <c r="AF3" s="13">
        <v>66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119</v>
      </c>
    </row>
    <row r="4" spans="1:42" x14ac:dyDescent="0.2">
      <c r="A4" s="13" t="s">
        <v>117</v>
      </c>
      <c r="B4" s="13" t="s">
        <v>300</v>
      </c>
      <c r="C4" s="13" t="s">
        <v>466</v>
      </c>
      <c r="D4" s="13" t="s">
        <v>467</v>
      </c>
      <c r="E4" s="13" t="s">
        <v>88</v>
      </c>
      <c r="F4" s="17">
        <v>3.99</v>
      </c>
      <c r="G4" s="13">
        <v>110</v>
      </c>
      <c r="H4" s="18">
        <v>27.56892230576441</v>
      </c>
      <c r="I4" s="13" t="s">
        <v>77</v>
      </c>
      <c r="J4" s="13" t="s">
        <v>77</v>
      </c>
      <c r="K4" s="13" t="s">
        <v>77</v>
      </c>
      <c r="L4" s="13">
        <v>110</v>
      </c>
      <c r="M4" s="13">
        <f t="shared" si="0"/>
        <v>110</v>
      </c>
      <c r="N4" s="13">
        <f t="shared" si="1"/>
        <v>0</v>
      </c>
      <c r="O4" s="13">
        <f t="shared" si="2"/>
        <v>0</v>
      </c>
      <c r="P4" s="13">
        <f t="shared" si="3"/>
        <v>0</v>
      </c>
      <c r="Q4" s="13">
        <v>110</v>
      </c>
      <c r="R4" s="19">
        <v>0</v>
      </c>
      <c r="S4" s="13">
        <v>0</v>
      </c>
      <c r="T4" s="13">
        <v>0</v>
      </c>
      <c r="U4" s="13">
        <v>0</v>
      </c>
      <c r="V4" s="13">
        <v>42</v>
      </c>
      <c r="W4" s="13">
        <v>68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468</v>
      </c>
    </row>
    <row r="5" spans="1:42" x14ac:dyDescent="0.2">
      <c r="A5" s="13" t="s">
        <v>117</v>
      </c>
      <c r="B5" s="13" t="s">
        <v>300</v>
      </c>
      <c r="C5" s="13" t="s">
        <v>494</v>
      </c>
      <c r="D5" s="13" t="s">
        <v>495</v>
      </c>
      <c r="E5" s="13" t="s">
        <v>76</v>
      </c>
      <c r="F5" s="17">
        <v>0.16</v>
      </c>
      <c r="G5" s="13">
        <v>6</v>
      </c>
      <c r="H5" s="18">
        <v>37.5</v>
      </c>
      <c r="I5" s="13" t="s">
        <v>77</v>
      </c>
      <c r="J5" s="13" t="s">
        <v>77</v>
      </c>
      <c r="K5" s="13" t="s">
        <v>77</v>
      </c>
      <c r="L5" s="13">
        <v>6</v>
      </c>
      <c r="M5" s="13">
        <f t="shared" si="0"/>
        <v>0</v>
      </c>
      <c r="N5" s="13">
        <f t="shared" si="1"/>
        <v>6</v>
      </c>
      <c r="O5" s="13">
        <f t="shared" si="2"/>
        <v>0</v>
      </c>
      <c r="P5" s="13">
        <f t="shared" si="3"/>
        <v>0</v>
      </c>
      <c r="Q5" s="13">
        <v>0</v>
      </c>
      <c r="R5" s="19">
        <v>6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5</v>
      </c>
      <c r="Z5" s="13">
        <v>1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118</v>
      </c>
    </row>
    <row r="6" spans="1:42" x14ac:dyDescent="0.2">
      <c r="A6" s="13" t="s">
        <v>117</v>
      </c>
      <c r="B6" s="13" t="s">
        <v>300</v>
      </c>
      <c r="C6" s="13" t="s">
        <v>509</v>
      </c>
      <c r="D6" s="13" t="s">
        <v>510</v>
      </c>
      <c r="E6" s="13" t="s">
        <v>76</v>
      </c>
      <c r="F6" s="17">
        <v>1.92</v>
      </c>
      <c r="G6" s="13">
        <v>100</v>
      </c>
      <c r="H6" s="18">
        <v>70</v>
      </c>
      <c r="I6" s="13" t="s">
        <v>77</v>
      </c>
      <c r="J6" s="13" t="s">
        <v>77</v>
      </c>
      <c r="K6" s="13" t="s">
        <v>77</v>
      </c>
      <c r="L6" s="13">
        <v>100</v>
      </c>
      <c r="M6" s="13">
        <f t="shared" si="0"/>
        <v>0</v>
      </c>
      <c r="N6" s="13">
        <f t="shared" si="1"/>
        <v>0</v>
      </c>
      <c r="O6" s="13">
        <f t="shared" si="2"/>
        <v>100</v>
      </c>
      <c r="P6" s="13">
        <f t="shared" si="3"/>
        <v>0</v>
      </c>
      <c r="Q6" s="13">
        <v>0</v>
      </c>
      <c r="R6" s="19">
        <v>100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65</v>
      </c>
      <c r="AG6" s="13">
        <v>35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122</v>
      </c>
    </row>
    <row r="7" spans="1:42" x14ac:dyDescent="0.2">
      <c r="A7" s="20" t="s">
        <v>168</v>
      </c>
      <c r="B7" s="20" t="s">
        <v>300</v>
      </c>
      <c r="C7" s="20" t="s">
        <v>742</v>
      </c>
      <c r="D7" s="20" t="s">
        <v>743</v>
      </c>
      <c r="E7" s="20" t="s">
        <v>88</v>
      </c>
      <c r="F7" s="14">
        <v>0.04</v>
      </c>
      <c r="G7" s="14">
        <v>1</v>
      </c>
      <c r="H7" s="21">
        <f>G7/F7</f>
        <v>25</v>
      </c>
      <c r="I7" s="13" t="s">
        <v>77</v>
      </c>
      <c r="J7" s="13" t="s">
        <v>77</v>
      </c>
      <c r="K7" s="13" t="s">
        <v>77</v>
      </c>
      <c r="L7" s="14">
        <v>1</v>
      </c>
      <c r="M7" s="13">
        <f t="shared" si="0"/>
        <v>1</v>
      </c>
      <c r="N7" s="13">
        <f t="shared" si="1"/>
        <v>0</v>
      </c>
      <c r="O7" s="13">
        <f t="shared" si="2"/>
        <v>0</v>
      </c>
      <c r="P7" s="13">
        <f t="shared" si="3"/>
        <v>0</v>
      </c>
      <c r="Q7" s="14">
        <v>1</v>
      </c>
      <c r="R7" s="22">
        <v>0</v>
      </c>
      <c r="S7" s="13">
        <v>0</v>
      </c>
      <c r="T7" s="13">
        <v>0</v>
      </c>
      <c r="U7" s="13">
        <v>0</v>
      </c>
      <c r="V7" s="13">
        <v>1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20" t="s">
        <v>171</v>
      </c>
    </row>
    <row r="8" spans="1:42" x14ac:dyDescent="0.2">
      <c r="A8" s="20" t="s">
        <v>168</v>
      </c>
      <c r="B8" s="20" t="s">
        <v>300</v>
      </c>
      <c r="C8" s="20" t="s">
        <v>773</v>
      </c>
      <c r="D8" s="20" t="s">
        <v>774</v>
      </c>
      <c r="E8" s="20" t="s">
        <v>76</v>
      </c>
      <c r="F8" s="14">
        <v>0.01</v>
      </c>
      <c r="G8" s="14">
        <v>1</v>
      </c>
      <c r="H8" s="23">
        <v>100</v>
      </c>
      <c r="I8" s="13" t="s">
        <v>77</v>
      </c>
      <c r="J8" s="13" t="s">
        <v>77</v>
      </c>
      <c r="K8" s="13" t="s">
        <v>77</v>
      </c>
      <c r="L8" s="14">
        <v>1</v>
      </c>
      <c r="M8" s="13">
        <f t="shared" si="0"/>
        <v>1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14">
        <v>1</v>
      </c>
      <c r="R8" s="22">
        <v>0</v>
      </c>
      <c r="S8" s="13">
        <v>0</v>
      </c>
      <c r="T8" s="13">
        <v>1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171</v>
      </c>
    </row>
    <row r="9" spans="1:42" x14ac:dyDescent="0.2">
      <c r="A9" s="20" t="s">
        <v>168</v>
      </c>
      <c r="B9" s="20" t="s">
        <v>300</v>
      </c>
      <c r="C9" s="20" t="s">
        <v>777</v>
      </c>
      <c r="D9" s="20" t="s">
        <v>778</v>
      </c>
      <c r="E9" s="20" t="s">
        <v>76</v>
      </c>
      <c r="F9" s="14">
        <v>0.06</v>
      </c>
      <c r="G9" s="14">
        <v>2</v>
      </c>
      <c r="H9" s="23">
        <v>33.33</v>
      </c>
      <c r="I9" s="13" t="s">
        <v>77</v>
      </c>
      <c r="J9" s="13" t="s">
        <v>77</v>
      </c>
      <c r="K9" s="13" t="s">
        <v>77</v>
      </c>
      <c r="L9" s="14">
        <v>2</v>
      </c>
      <c r="M9" s="13">
        <f t="shared" si="0"/>
        <v>2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14">
        <v>2</v>
      </c>
      <c r="R9" s="22">
        <v>0</v>
      </c>
      <c r="S9" s="13">
        <v>0</v>
      </c>
      <c r="T9" s="13">
        <v>1</v>
      </c>
      <c r="U9" s="13">
        <v>1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171</v>
      </c>
    </row>
    <row r="10" spans="1:42" x14ac:dyDescent="0.2">
      <c r="A10" s="20" t="s">
        <v>168</v>
      </c>
      <c r="B10" s="20" t="s">
        <v>300</v>
      </c>
      <c r="C10" s="20" t="s">
        <v>783</v>
      </c>
      <c r="D10" s="20" t="s">
        <v>784</v>
      </c>
      <c r="E10" s="20" t="s">
        <v>76</v>
      </c>
      <c r="F10" s="14">
        <v>0.05</v>
      </c>
      <c r="G10" s="14">
        <v>1</v>
      </c>
      <c r="H10" s="23">
        <v>20</v>
      </c>
      <c r="I10" s="13" t="s">
        <v>77</v>
      </c>
      <c r="J10" s="13" t="s">
        <v>77</v>
      </c>
      <c r="K10" s="13" t="s">
        <v>77</v>
      </c>
      <c r="L10" s="14">
        <v>1</v>
      </c>
      <c r="M10" s="13">
        <f t="shared" si="0"/>
        <v>1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1</v>
      </c>
      <c r="R10" s="22">
        <v>0</v>
      </c>
      <c r="S10" s="13">
        <v>0</v>
      </c>
      <c r="T10" s="13">
        <v>1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171</v>
      </c>
    </row>
    <row r="11" spans="1:42" x14ac:dyDescent="0.2">
      <c r="A11" s="20" t="s">
        <v>168</v>
      </c>
      <c r="B11" s="20" t="s">
        <v>300</v>
      </c>
      <c r="C11" s="20" t="s">
        <v>831</v>
      </c>
      <c r="D11" s="20" t="s">
        <v>832</v>
      </c>
      <c r="E11" s="20" t="s">
        <v>768</v>
      </c>
      <c r="F11" s="14">
        <v>0.02</v>
      </c>
      <c r="G11" s="14">
        <v>1</v>
      </c>
      <c r="H11" s="21">
        <f>G11/F11</f>
        <v>50</v>
      </c>
      <c r="I11" s="13" t="s">
        <v>77</v>
      </c>
      <c r="J11" s="13" t="s">
        <v>77</v>
      </c>
      <c r="K11" s="13" t="s">
        <v>77</v>
      </c>
      <c r="L11" s="14">
        <v>1</v>
      </c>
      <c r="M11" s="13">
        <f t="shared" si="0"/>
        <v>1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14">
        <v>1</v>
      </c>
      <c r="R11" s="22">
        <v>0</v>
      </c>
      <c r="S11" s="13">
        <v>0</v>
      </c>
      <c r="T11" s="13">
        <v>0</v>
      </c>
      <c r="U11" s="13">
        <v>1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171</v>
      </c>
    </row>
    <row r="12" spans="1:42" x14ac:dyDescent="0.2">
      <c r="A12" s="24" t="s">
        <v>227</v>
      </c>
      <c r="B12" s="25" t="s">
        <v>300</v>
      </c>
      <c r="C12" s="25" t="s">
        <v>957</v>
      </c>
      <c r="D12" s="25" t="s">
        <v>958</v>
      </c>
      <c r="E12" s="25" t="s">
        <v>76</v>
      </c>
      <c r="F12" s="26">
        <v>7.0000000000000007E-2</v>
      </c>
      <c r="G12" s="26">
        <v>12</v>
      </c>
      <c r="H12" s="27">
        <v>171</v>
      </c>
      <c r="I12" s="13" t="s">
        <v>77</v>
      </c>
      <c r="J12" s="13" t="s">
        <v>77</v>
      </c>
      <c r="K12" s="13" t="s">
        <v>77</v>
      </c>
      <c r="L12" s="26">
        <v>9</v>
      </c>
      <c r="M12" s="13">
        <f t="shared" si="0"/>
        <v>9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26">
        <v>0</v>
      </c>
      <c r="R12" s="28">
        <v>12</v>
      </c>
      <c r="S12" s="13">
        <v>7</v>
      </c>
      <c r="T12" s="13">
        <v>2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236</v>
      </c>
    </row>
    <row r="13" spans="1:42" x14ac:dyDescent="0.2">
      <c r="A13" s="24" t="s">
        <v>227</v>
      </c>
      <c r="B13" s="25" t="s">
        <v>300</v>
      </c>
      <c r="C13" s="25" t="s">
        <v>989</v>
      </c>
      <c r="D13" s="25" t="s">
        <v>990</v>
      </c>
      <c r="E13" s="25" t="s">
        <v>76</v>
      </c>
      <c r="F13" s="26">
        <v>0.33</v>
      </c>
      <c r="G13" s="26">
        <v>20</v>
      </c>
      <c r="H13" s="27">
        <v>60.6</v>
      </c>
      <c r="I13" s="13" t="s">
        <v>77</v>
      </c>
      <c r="J13" s="13" t="s">
        <v>77</v>
      </c>
      <c r="K13" s="13" t="s">
        <v>77</v>
      </c>
      <c r="L13" s="26">
        <v>19</v>
      </c>
      <c r="M13" s="13">
        <f t="shared" si="0"/>
        <v>19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26">
        <v>0</v>
      </c>
      <c r="R13" s="28">
        <v>20</v>
      </c>
      <c r="S13" s="13">
        <v>19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236</v>
      </c>
    </row>
    <row r="14" spans="1:42" x14ac:dyDescent="0.2">
      <c r="A14" s="24" t="s">
        <v>227</v>
      </c>
      <c r="B14" s="25" t="s">
        <v>300</v>
      </c>
      <c r="C14" s="25" t="s">
        <v>1015</v>
      </c>
      <c r="D14" s="25" t="s">
        <v>1016</v>
      </c>
      <c r="E14" s="25" t="s">
        <v>76</v>
      </c>
      <c r="F14" s="26">
        <v>0.06</v>
      </c>
      <c r="G14" s="26">
        <v>2</v>
      </c>
      <c r="H14" s="29">
        <f>G14/F14</f>
        <v>33.333333333333336</v>
      </c>
      <c r="I14" s="13" t="s">
        <v>77</v>
      </c>
      <c r="J14" s="13" t="s">
        <v>77</v>
      </c>
      <c r="K14" s="13" t="s">
        <v>77</v>
      </c>
      <c r="L14" s="26">
        <v>2</v>
      </c>
      <c r="M14" s="13">
        <f t="shared" si="0"/>
        <v>2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26">
        <v>0</v>
      </c>
      <c r="R14" s="28">
        <v>2</v>
      </c>
      <c r="S14" s="13">
        <v>1</v>
      </c>
      <c r="T14" s="13">
        <v>1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 t="s">
        <v>236</v>
      </c>
    </row>
    <row r="15" spans="1:42" x14ac:dyDescent="0.2">
      <c r="A15" s="24" t="s">
        <v>227</v>
      </c>
      <c r="B15" s="25" t="s">
        <v>300</v>
      </c>
      <c r="C15" s="25" t="s">
        <v>1055</v>
      </c>
      <c r="D15" s="25" t="s">
        <v>1056</v>
      </c>
      <c r="E15" s="25" t="s">
        <v>76</v>
      </c>
      <c r="F15" s="26">
        <v>0.02</v>
      </c>
      <c r="G15" s="26">
        <v>3</v>
      </c>
      <c r="H15" s="29">
        <f>G15/F15</f>
        <v>150</v>
      </c>
      <c r="I15" s="13" t="s">
        <v>77</v>
      </c>
      <c r="J15" s="13" t="s">
        <v>77</v>
      </c>
      <c r="K15" s="13" t="s">
        <v>77</v>
      </c>
      <c r="L15" s="26">
        <v>3</v>
      </c>
      <c r="M15" s="13">
        <f t="shared" si="0"/>
        <v>3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26">
        <v>0</v>
      </c>
      <c r="R15" s="28">
        <v>3</v>
      </c>
      <c r="S15" s="13">
        <v>0</v>
      </c>
      <c r="T15" s="13">
        <v>1</v>
      </c>
      <c r="U15" s="13">
        <v>1</v>
      </c>
      <c r="V15" s="13">
        <v>1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 t="s">
        <v>236</v>
      </c>
    </row>
    <row r="16" spans="1:42" x14ac:dyDescent="0.2">
      <c r="A16" s="13" t="s">
        <v>1065</v>
      </c>
      <c r="B16" s="13" t="s">
        <v>300</v>
      </c>
      <c r="C16" s="13" t="s">
        <v>1075</v>
      </c>
      <c r="D16" s="40" t="s">
        <v>1076</v>
      </c>
      <c r="E16" s="13" t="s">
        <v>76</v>
      </c>
      <c r="F16" s="17">
        <v>0.46</v>
      </c>
      <c r="G16" s="13">
        <v>14</v>
      </c>
      <c r="H16" s="18">
        <f>SUM(G16/F16)</f>
        <v>30.434782608695652</v>
      </c>
      <c r="I16" s="13" t="s">
        <v>77</v>
      </c>
      <c r="J16" s="13" t="s">
        <v>77</v>
      </c>
      <c r="K16" s="13" t="s">
        <v>77</v>
      </c>
      <c r="L16" s="13">
        <v>14</v>
      </c>
      <c r="M16" s="13">
        <f t="shared" si="0"/>
        <v>0</v>
      </c>
      <c r="N16" s="13">
        <f t="shared" si="1"/>
        <v>14</v>
      </c>
      <c r="O16" s="13">
        <f t="shared" si="2"/>
        <v>0</v>
      </c>
      <c r="P16" s="13">
        <f t="shared" si="3"/>
        <v>0</v>
      </c>
      <c r="Q16" s="13">
        <v>14</v>
      </c>
      <c r="R16" s="19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7</v>
      </c>
      <c r="Y16" s="13">
        <v>7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1077</v>
      </c>
    </row>
    <row r="17" spans="1:42" x14ac:dyDescent="0.2">
      <c r="A17" s="13" t="s">
        <v>1090</v>
      </c>
      <c r="B17" s="41" t="s">
        <v>300</v>
      </c>
      <c r="C17" s="13" t="s">
        <v>1094</v>
      </c>
      <c r="D17" s="13" t="s">
        <v>1095</v>
      </c>
      <c r="E17" s="13" t="s">
        <v>88</v>
      </c>
      <c r="F17" s="17">
        <v>2.59</v>
      </c>
      <c r="G17" s="13">
        <v>78</v>
      </c>
      <c r="H17" s="13">
        <v>30.1</v>
      </c>
      <c r="I17" s="13" t="s">
        <v>77</v>
      </c>
      <c r="J17" s="13" t="s">
        <v>77</v>
      </c>
      <c r="K17" s="13" t="s">
        <v>77</v>
      </c>
      <c r="L17" s="13">
        <v>78</v>
      </c>
      <c r="M17" s="13">
        <f t="shared" si="0"/>
        <v>0</v>
      </c>
      <c r="N17" s="13">
        <f t="shared" si="1"/>
        <v>78</v>
      </c>
      <c r="O17" s="13">
        <f t="shared" si="2"/>
        <v>0</v>
      </c>
      <c r="P17" s="13">
        <f t="shared" si="3"/>
        <v>0</v>
      </c>
      <c r="Q17" s="13">
        <v>78</v>
      </c>
      <c r="R17" s="19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51</v>
      </c>
      <c r="Y17" s="13">
        <v>27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 t="s">
        <v>1093</v>
      </c>
    </row>
    <row r="18" spans="1:42" x14ac:dyDescent="0.2">
      <c r="A18" s="13" t="s">
        <v>386</v>
      </c>
      <c r="B18" s="13" t="s">
        <v>402</v>
      </c>
      <c r="C18" s="13" t="s">
        <v>403</v>
      </c>
      <c r="D18" s="13" t="s">
        <v>404</v>
      </c>
      <c r="E18" s="13" t="s">
        <v>88</v>
      </c>
      <c r="F18" s="13"/>
      <c r="G18" s="13" t="s">
        <v>1106</v>
      </c>
      <c r="H18" s="13"/>
      <c r="I18" s="13" t="s">
        <v>77</v>
      </c>
      <c r="J18" s="13" t="s">
        <v>77</v>
      </c>
      <c r="K18" s="13" t="s">
        <v>77</v>
      </c>
      <c r="L18" s="13">
        <v>102</v>
      </c>
      <c r="M18" s="13">
        <f t="shared" si="0"/>
        <v>0</v>
      </c>
      <c r="N18" s="13">
        <v>95</v>
      </c>
      <c r="O18" s="13">
        <f t="shared" si="2"/>
        <v>7</v>
      </c>
      <c r="P18" s="13">
        <f t="shared" si="3"/>
        <v>0</v>
      </c>
      <c r="Q18" s="13">
        <v>102</v>
      </c>
      <c r="R18" s="19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11</v>
      </c>
      <c r="AA18" s="13">
        <v>42</v>
      </c>
      <c r="AB18" s="13">
        <v>42</v>
      </c>
      <c r="AC18" s="13">
        <v>7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 t="s">
        <v>1107</v>
      </c>
    </row>
  </sheetData>
  <sortState xmlns:xlrd2="http://schemas.microsoft.com/office/spreadsheetml/2017/richdata2" ref="A2:AP20">
    <sortCondition ref="B1:B2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7520-0920-48A1-B096-D3B489643B86}">
  <dimension ref="A1:AP19"/>
  <sheetViews>
    <sheetView workbookViewId="0">
      <selection activeCell="J1" sqref="J1:J1048576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20.8554687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307</v>
      </c>
      <c r="C2" s="13" t="s">
        <v>315</v>
      </c>
      <c r="D2" s="13" t="s">
        <v>316</v>
      </c>
      <c r="E2" s="13" t="s">
        <v>76</v>
      </c>
      <c r="F2" s="17">
        <v>0.16</v>
      </c>
      <c r="G2" s="13">
        <v>8</v>
      </c>
      <c r="H2" s="18">
        <v>50</v>
      </c>
      <c r="I2" s="13" t="s">
        <v>77</v>
      </c>
      <c r="J2" s="13" t="s">
        <v>77</v>
      </c>
      <c r="K2" s="13" t="s">
        <v>77</v>
      </c>
      <c r="L2" s="13">
        <v>8</v>
      </c>
      <c r="M2" s="13">
        <f t="shared" ref="M2:M19" si="0">SUM(S2:W2)</f>
        <v>0</v>
      </c>
      <c r="N2" s="13">
        <f>SUM(X2:AB2)</f>
        <v>0</v>
      </c>
      <c r="O2" s="13">
        <f>SUM(AC2:AH2)</f>
        <v>8</v>
      </c>
      <c r="P2" s="13">
        <f t="shared" ref="P2:P19" si="1">SUM(AI2:AO2)</f>
        <v>0</v>
      </c>
      <c r="Q2" s="13">
        <v>8</v>
      </c>
      <c r="R2" s="19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5</v>
      </c>
      <c r="AD2" s="13">
        <v>3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85</v>
      </c>
    </row>
    <row r="3" spans="1:42" x14ac:dyDescent="0.2">
      <c r="A3" s="13" t="s">
        <v>73</v>
      </c>
      <c r="B3" s="13" t="s">
        <v>307</v>
      </c>
      <c r="C3" s="13" t="s">
        <v>308</v>
      </c>
      <c r="D3" s="13" t="s">
        <v>309</v>
      </c>
      <c r="E3" s="13" t="s">
        <v>76</v>
      </c>
      <c r="F3" s="17">
        <v>0.2</v>
      </c>
      <c r="G3" s="13">
        <v>10</v>
      </c>
      <c r="H3" s="18">
        <v>50</v>
      </c>
      <c r="I3" s="13" t="s">
        <v>77</v>
      </c>
      <c r="J3" s="13" t="s">
        <v>77</v>
      </c>
      <c r="K3" s="13" t="s">
        <v>77</v>
      </c>
      <c r="L3" s="13">
        <v>10</v>
      </c>
      <c r="M3" s="13">
        <f t="shared" si="0"/>
        <v>0</v>
      </c>
      <c r="N3" s="13">
        <f>SUM(X3:AB3)</f>
        <v>10</v>
      </c>
      <c r="O3" s="13">
        <f>SUM(AC3:AH3)</f>
        <v>0</v>
      </c>
      <c r="P3" s="13">
        <f t="shared" si="1"/>
        <v>0</v>
      </c>
      <c r="Q3" s="13">
        <v>10</v>
      </c>
      <c r="R3" s="19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7</v>
      </c>
      <c r="Y3" s="13">
        <v>3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79</v>
      </c>
    </row>
    <row r="4" spans="1:42" x14ac:dyDescent="0.2">
      <c r="A4" s="13" t="s">
        <v>386</v>
      </c>
      <c r="B4" s="13" t="s">
        <v>402</v>
      </c>
      <c r="C4" s="13" t="s">
        <v>403</v>
      </c>
      <c r="D4" s="13" t="s">
        <v>404</v>
      </c>
      <c r="E4" s="13" t="s">
        <v>88</v>
      </c>
      <c r="F4" s="13"/>
      <c r="G4" s="13" t="s">
        <v>1106</v>
      </c>
      <c r="H4" s="13"/>
      <c r="I4" s="13" t="s">
        <v>77</v>
      </c>
      <c r="J4" s="13" t="s">
        <v>77</v>
      </c>
      <c r="K4" s="13" t="s">
        <v>77</v>
      </c>
      <c r="L4" s="13">
        <v>73</v>
      </c>
      <c r="M4" s="13">
        <f t="shared" si="0"/>
        <v>0</v>
      </c>
      <c r="N4" s="13">
        <v>73</v>
      </c>
      <c r="O4" s="13">
        <v>0</v>
      </c>
      <c r="P4" s="13">
        <f t="shared" si="1"/>
        <v>0</v>
      </c>
      <c r="Q4" s="13">
        <v>73</v>
      </c>
      <c r="R4" s="19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42</v>
      </c>
      <c r="Z4" s="13">
        <v>31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1108</v>
      </c>
    </row>
    <row r="5" spans="1:42" x14ac:dyDescent="0.2">
      <c r="A5" s="13" t="s">
        <v>386</v>
      </c>
      <c r="B5" s="13" t="s">
        <v>307</v>
      </c>
      <c r="C5" s="13" t="s">
        <v>405</v>
      </c>
      <c r="D5" s="13" t="s">
        <v>406</v>
      </c>
      <c r="E5" s="13" t="s">
        <v>88</v>
      </c>
      <c r="F5" s="13"/>
      <c r="G5" s="13">
        <v>60</v>
      </c>
      <c r="H5" s="13"/>
      <c r="I5" s="13" t="s">
        <v>77</v>
      </c>
      <c r="J5" s="13" t="s">
        <v>77</v>
      </c>
      <c r="K5" s="13" t="s">
        <v>77</v>
      </c>
      <c r="L5" s="13">
        <v>60</v>
      </c>
      <c r="M5" s="13">
        <f t="shared" si="0"/>
        <v>0</v>
      </c>
      <c r="N5" s="13">
        <f t="shared" ref="N5:N19" si="2">SUM(X5:AB5)</f>
        <v>60</v>
      </c>
      <c r="O5" s="13">
        <f t="shared" ref="O5:O19" si="3">SUM(AC5:AH5)</f>
        <v>0</v>
      </c>
      <c r="P5" s="13">
        <f t="shared" si="1"/>
        <v>0</v>
      </c>
      <c r="Q5" s="13">
        <v>60</v>
      </c>
      <c r="R5" s="19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30</v>
      </c>
      <c r="Y5" s="13">
        <v>30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407</v>
      </c>
    </row>
    <row r="6" spans="1:42" x14ac:dyDescent="0.2">
      <c r="A6" s="20" t="s">
        <v>168</v>
      </c>
      <c r="B6" s="20" t="s">
        <v>307</v>
      </c>
      <c r="C6" s="20" t="s">
        <v>665</v>
      </c>
      <c r="D6" s="20" t="s">
        <v>666</v>
      </c>
      <c r="E6" s="20" t="s">
        <v>76</v>
      </c>
      <c r="F6" s="14">
        <v>0.06</v>
      </c>
      <c r="G6" s="14">
        <v>5</v>
      </c>
      <c r="H6" s="23">
        <v>100</v>
      </c>
      <c r="I6" s="13" t="s">
        <v>77</v>
      </c>
      <c r="J6" s="13" t="s">
        <v>77</v>
      </c>
      <c r="K6" s="13" t="s">
        <v>77</v>
      </c>
      <c r="L6" s="14">
        <v>5</v>
      </c>
      <c r="M6" s="13">
        <f t="shared" si="0"/>
        <v>5</v>
      </c>
      <c r="N6" s="13">
        <f t="shared" si="2"/>
        <v>0</v>
      </c>
      <c r="O6" s="13">
        <f t="shared" si="3"/>
        <v>0</v>
      </c>
      <c r="P6" s="13">
        <f t="shared" si="1"/>
        <v>0</v>
      </c>
      <c r="Q6" s="14">
        <v>0</v>
      </c>
      <c r="R6" s="22">
        <v>5</v>
      </c>
      <c r="S6" s="13">
        <v>0</v>
      </c>
      <c r="T6" s="13">
        <v>1</v>
      </c>
      <c r="U6" s="13">
        <v>2</v>
      </c>
      <c r="V6" s="13">
        <v>2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20" t="s">
        <v>171</v>
      </c>
    </row>
    <row r="7" spans="1:42" x14ac:dyDescent="0.2">
      <c r="A7" s="20" t="s">
        <v>168</v>
      </c>
      <c r="B7" s="20" t="s">
        <v>307</v>
      </c>
      <c r="C7" s="20" t="s">
        <v>683</v>
      </c>
      <c r="D7" s="20" t="s">
        <v>684</v>
      </c>
      <c r="E7" s="20" t="s">
        <v>76</v>
      </c>
      <c r="F7" s="20">
        <v>0.36</v>
      </c>
      <c r="G7" s="14">
        <v>19</v>
      </c>
      <c r="H7" s="21">
        <f>G7/F7</f>
        <v>52.777777777777779</v>
      </c>
      <c r="I7" s="13" t="s">
        <v>77</v>
      </c>
      <c r="J7" s="13" t="s">
        <v>77</v>
      </c>
      <c r="K7" s="13" t="s">
        <v>77</v>
      </c>
      <c r="L7" s="14">
        <v>19</v>
      </c>
      <c r="M7" s="13">
        <f t="shared" si="0"/>
        <v>19</v>
      </c>
      <c r="N7" s="13">
        <f t="shared" si="2"/>
        <v>0</v>
      </c>
      <c r="O7" s="13">
        <f t="shared" si="3"/>
        <v>0</v>
      </c>
      <c r="P7" s="13">
        <f t="shared" si="1"/>
        <v>0</v>
      </c>
      <c r="Q7" s="14">
        <v>19</v>
      </c>
      <c r="R7" s="22">
        <v>0</v>
      </c>
      <c r="S7" s="13">
        <v>0</v>
      </c>
      <c r="T7" s="13">
        <v>0</v>
      </c>
      <c r="U7" s="13">
        <v>7</v>
      </c>
      <c r="V7" s="13">
        <v>7</v>
      </c>
      <c r="W7" s="13">
        <v>5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20" t="s">
        <v>685</v>
      </c>
    </row>
    <row r="8" spans="1:42" x14ac:dyDescent="0.2">
      <c r="A8" s="20" t="s">
        <v>168</v>
      </c>
      <c r="B8" s="20" t="s">
        <v>307</v>
      </c>
      <c r="C8" s="20" t="s">
        <v>694</v>
      </c>
      <c r="D8" s="20" t="s">
        <v>695</v>
      </c>
      <c r="E8" s="20" t="s">
        <v>76</v>
      </c>
      <c r="F8" s="20">
        <v>0.04</v>
      </c>
      <c r="G8" s="14">
        <v>8</v>
      </c>
      <c r="H8" s="21">
        <f>G8/F8</f>
        <v>200</v>
      </c>
      <c r="I8" s="13" t="s">
        <v>77</v>
      </c>
      <c r="J8" s="13" t="s">
        <v>77</v>
      </c>
      <c r="K8" s="13" t="s">
        <v>77</v>
      </c>
      <c r="L8" s="14">
        <v>8</v>
      </c>
      <c r="M8" s="13">
        <f t="shared" si="0"/>
        <v>8</v>
      </c>
      <c r="N8" s="13">
        <f t="shared" si="2"/>
        <v>0</v>
      </c>
      <c r="O8" s="13">
        <f t="shared" si="3"/>
        <v>0</v>
      </c>
      <c r="P8" s="13">
        <f t="shared" si="1"/>
        <v>0</v>
      </c>
      <c r="Q8" s="14">
        <v>0</v>
      </c>
      <c r="R8" s="22">
        <v>8</v>
      </c>
      <c r="S8" s="13">
        <v>0</v>
      </c>
      <c r="T8" s="13">
        <v>5</v>
      </c>
      <c r="U8" s="13">
        <v>3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171</v>
      </c>
    </row>
    <row r="9" spans="1:42" x14ac:dyDescent="0.2">
      <c r="A9" s="20" t="s">
        <v>168</v>
      </c>
      <c r="B9" s="20" t="s">
        <v>307</v>
      </c>
      <c r="C9" s="20" t="s">
        <v>751</v>
      </c>
      <c r="D9" s="20" t="s">
        <v>752</v>
      </c>
      <c r="E9" s="20" t="s">
        <v>182</v>
      </c>
      <c r="F9" s="20">
        <v>9.86</v>
      </c>
      <c r="G9" s="14">
        <v>365</v>
      </c>
      <c r="H9" s="21">
        <v>39.4</v>
      </c>
      <c r="I9" s="13" t="s">
        <v>77</v>
      </c>
      <c r="J9" s="13" t="s">
        <v>77</v>
      </c>
      <c r="K9" s="13" t="s">
        <v>77</v>
      </c>
      <c r="L9" s="14">
        <v>365</v>
      </c>
      <c r="M9" s="13">
        <f t="shared" si="0"/>
        <v>272</v>
      </c>
      <c r="N9" s="13">
        <f t="shared" si="2"/>
        <v>93</v>
      </c>
      <c r="O9" s="13">
        <f t="shared" si="3"/>
        <v>0</v>
      </c>
      <c r="P9" s="13">
        <f t="shared" si="1"/>
        <v>0</v>
      </c>
      <c r="Q9" s="20">
        <v>357</v>
      </c>
      <c r="R9" s="42">
        <v>8</v>
      </c>
      <c r="S9" s="13">
        <v>0</v>
      </c>
      <c r="T9" s="13">
        <v>68</v>
      </c>
      <c r="U9" s="13">
        <v>68</v>
      </c>
      <c r="V9" s="13">
        <v>68</v>
      </c>
      <c r="W9" s="13">
        <v>68</v>
      </c>
      <c r="X9" s="13">
        <v>68</v>
      </c>
      <c r="Y9" s="13">
        <v>25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748</v>
      </c>
    </row>
    <row r="10" spans="1:42" x14ac:dyDescent="0.2">
      <c r="A10" s="20" t="s">
        <v>168</v>
      </c>
      <c r="B10" s="20" t="s">
        <v>307</v>
      </c>
      <c r="C10" s="20" t="s">
        <v>775</v>
      </c>
      <c r="D10" s="20" t="s">
        <v>776</v>
      </c>
      <c r="E10" s="20" t="s">
        <v>768</v>
      </c>
      <c r="F10" s="14">
        <v>0.03</v>
      </c>
      <c r="G10" s="14">
        <v>1</v>
      </c>
      <c r="H10" s="23">
        <v>33.299999999999997</v>
      </c>
      <c r="I10" s="13" t="s">
        <v>77</v>
      </c>
      <c r="J10" s="13" t="s">
        <v>77</v>
      </c>
      <c r="K10" s="13" t="s">
        <v>77</v>
      </c>
      <c r="L10" s="14">
        <v>1</v>
      </c>
      <c r="M10" s="13">
        <f t="shared" si="0"/>
        <v>1</v>
      </c>
      <c r="N10" s="13">
        <f t="shared" si="2"/>
        <v>0</v>
      </c>
      <c r="O10" s="13">
        <f t="shared" si="3"/>
        <v>0</v>
      </c>
      <c r="P10" s="13">
        <f t="shared" si="1"/>
        <v>0</v>
      </c>
      <c r="Q10" s="14">
        <v>1</v>
      </c>
      <c r="R10" s="22">
        <v>0</v>
      </c>
      <c r="S10" s="13">
        <v>0</v>
      </c>
      <c r="T10" s="13">
        <v>1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171</v>
      </c>
    </row>
    <row r="11" spans="1:42" x14ac:dyDescent="0.2">
      <c r="A11" s="20" t="s">
        <v>168</v>
      </c>
      <c r="B11" s="20" t="s">
        <v>307</v>
      </c>
      <c r="C11" s="20" t="s">
        <v>797</v>
      </c>
      <c r="D11" s="20" t="s">
        <v>798</v>
      </c>
      <c r="E11" s="20" t="s">
        <v>76</v>
      </c>
      <c r="F11" s="14">
        <v>0.02</v>
      </c>
      <c r="G11" s="14">
        <v>1</v>
      </c>
      <c r="H11" s="23">
        <v>50</v>
      </c>
      <c r="I11" s="13" t="s">
        <v>77</v>
      </c>
      <c r="J11" s="13" t="s">
        <v>77</v>
      </c>
      <c r="K11" s="13" t="s">
        <v>77</v>
      </c>
      <c r="L11" s="14">
        <v>1</v>
      </c>
      <c r="M11" s="13">
        <f t="shared" si="0"/>
        <v>1</v>
      </c>
      <c r="N11" s="13">
        <f t="shared" si="2"/>
        <v>0</v>
      </c>
      <c r="O11" s="13">
        <f t="shared" si="3"/>
        <v>0</v>
      </c>
      <c r="P11" s="13">
        <f t="shared" si="1"/>
        <v>0</v>
      </c>
      <c r="Q11" s="14">
        <v>0</v>
      </c>
      <c r="R11" s="22">
        <v>1</v>
      </c>
      <c r="S11" s="13">
        <v>0</v>
      </c>
      <c r="T11" s="13">
        <v>1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171</v>
      </c>
    </row>
    <row r="12" spans="1:42" x14ac:dyDescent="0.2">
      <c r="A12" s="20" t="s">
        <v>168</v>
      </c>
      <c r="B12" s="20" t="s">
        <v>307</v>
      </c>
      <c r="C12" s="20" t="s">
        <v>804</v>
      </c>
      <c r="D12" s="20" t="s">
        <v>805</v>
      </c>
      <c r="E12" s="20" t="s">
        <v>76</v>
      </c>
      <c r="F12" s="14">
        <v>0.01</v>
      </c>
      <c r="G12" s="14">
        <v>1</v>
      </c>
      <c r="H12" s="23">
        <v>100</v>
      </c>
      <c r="I12" s="13" t="s">
        <v>77</v>
      </c>
      <c r="J12" s="13" t="s">
        <v>77</v>
      </c>
      <c r="K12" s="13" t="s">
        <v>77</v>
      </c>
      <c r="L12" s="14">
        <v>1</v>
      </c>
      <c r="M12" s="13">
        <f t="shared" si="0"/>
        <v>1</v>
      </c>
      <c r="N12" s="13">
        <f t="shared" si="2"/>
        <v>0</v>
      </c>
      <c r="O12" s="13">
        <f t="shared" si="3"/>
        <v>0</v>
      </c>
      <c r="P12" s="13">
        <f t="shared" si="1"/>
        <v>0</v>
      </c>
      <c r="Q12" s="14">
        <v>0</v>
      </c>
      <c r="R12" s="22">
        <v>1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20" t="s">
        <v>171</v>
      </c>
    </row>
    <row r="13" spans="1:42" x14ac:dyDescent="0.2">
      <c r="A13" s="20" t="s">
        <v>168</v>
      </c>
      <c r="B13" s="20" t="s">
        <v>307</v>
      </c>
      <c r="C13" s="20" t="s">
        <v>835</v>
      </c>
      <c r="D13" s="20" t="s">
        <v>836</v>
      </c>
      <c r="E13" s="20" t="s">
        <v>76</v>
      </c>
      <c r="F13" s="14">
        <v>0.01</v>
      </c>
      <c r="G13" s="14">
        <v>1</v>
      </c>
      <c r="H13" s="21">
        <f>G13/F13</f>
        <v>100</v>
      </c>
      <c r="I13" s="13" t="s">
        <v>77</v>
      </c>
      <c r="J13" s="13" t="s">
        <v>77</v>
      </c>
      <c r="K13" s="13" t="s">
        <v>77</v>
      </c>
      <c r="L13" s="14">
        <v>1</v>
      </c>
      <c r="M13" s="13">
        <f t="shared" si="0"/>
        <v>1</v>
      </c>
      <c r="N13" s="13">
        <f t="shared" si="2"/>
        <v>0</v>
      </c>
      <c r="O13" s="13">
        <f t="shared" si="3"/>
        <v>0</v>
      </c>
      <c r="P13" s="13">
        <f t="shared" si="1"/>
        <v>0</v>
      </c>
      <c r="Q13" s="14">
        <v>1</v>
      </c>
      <c r="R13" s="22">
        <v>0</v>
      </c>
      <c r="S13" s="13">
        <v>0</v>
      </c>
      <c r="T13" s="13">
        <v>1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20" t="s">
        <v>171</v>
      </c>
    </row>
    <row r="14" spans="1:42" x14ac:dyDescent="0.2">
      <c r="A14" s="20" t="s">
        <v>168</v>
      </c>
      <c r="B14" s="20" t="s">
        <v>307</v>
      </c>
      <c r="C14" s="20" t="s">
        <v>847</v>
      </c>
      <c r="D14" s="20" t="s">
        <v>848</v>
      </c>
      <c r="E14" s="20" t="s">
        <v>76</v>
      </c>
      <c r="F14" s="14">
        <v>0.66</v>
      </c>
      <c r="G14" s="14">
        <v>1</v>
      </c>
      <c r="H14" s="21">
        <f>G14/F14</f>
        <v>1.5151515151515151</v>
      </c>
      <c r="I14" s="13" t="s">
        <v>77</v>
      </c>
      <c r="J14" s="13" t="s">
        <v>77</v>
      </c>
      <c r="K14" s="13" t="s">
        <v>77</v>
      </c>
      <c r="L14" s="14">
        <v>1</v>
      </c>
      <c r="M14" s="13">
        <f t="shared" si="0"/>
        <v>1</v>
      </c>
      <c r="N14" s="13">
        <f t="shared" si="2"/>
        <v>0</v>
      </c>
      <c r="O14" s="13">
        <f t="shared" si="3"/>
        <v>0</v>
      </c>
      <c r="P14" s="13">
        <f t="shared" si="1"/>
        <v>0</v>
      </c>
      <c r="Q14" s="14">
        <v>1</v>
      </c>
      <c r="R14" s="22">
        <v>0</v>
      </c>
      <c r="S14" s="13">
        <v>0</v>
      </c>
      <c r="T14" s="13">
        <v>1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20" t="s">
        <v>171</v>
      </c>
    </row>
    <row r="15" spans="1:42" x14ac:dyDescent="0.2">
      <c r="A15" s="13" t="s">
        <v>117</v>
      </c>
      <c r="B15" s="13" t="s">
        <v>307</v>
      </c>
      <c r="C15" s="13" t="s">
        <v>426</v>
      </c>
      <c r="D15" s="13" t="s">
        <v>427</v>
      </c>
      <c r="E15" s="13" t="s">
        <v>76</v>
      </c>
      <c r="F15" s="17">
        <v>1.35</v>
      </c>
      <c r="G15" s="13">
        <v>38</v>
      </c>
      <c r="H15" s="18">
        <v>35</v>
      </c>
      <c r="I15" s="13" t="s">
        <v>77</v>
      </c>
      <c r="J15" s="13" t="s">
        <v>77</v>
      </c>
      <c r="K15" s="13" t="s">
        <v>77</v>
      </c>
      <c r="L15" s="13">
        <v>38</v>
      </c>
      <c r="M15" s="13">
        <f t="shared" si="0"/>
        <v>0</v>
      </c>
      <c r="N15" s="13">
        <f t="shared" si="2"/>
        <v>21</v>
      </c>
      <c r="O15" s="13">
        <f t="shared" si="3"/>
        <v>17</v>
      </c>
      <c r="P15" s="13">
        <f t="shared" si="1"/>
        <v>0</v>
      </c>
      <c r="Q15" s="13">
        <v>38</v>
      </c>
      <c r="R15" s="19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21</v>
      </c>
      <c r="AC15" s="13">
        <v>17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 t="s">
        <v>428</v>
      </c>
    </row>
    <row r="16" spans="1:42" x14ac:dyDescent="0.2">
      <c r="A16" s="13" t="s">
        <v>1090</v>
      </c>
      <c r="B16" s="41" t="s">
        <v>307</v>
      </c>
      <c r="C16" s="13" t="s">
        <v>1096</v>
      </c>
      <c r="D16" s="13" t="s">
        <v>1097</v>
      </c>
      <c r="E16" s="13" t="s">
        <v>88</v>
      </c>
      <c r="F16" s="17">
        <v>0.46</v>
      </c>
      <c r="G16" s="13">
        <v>18</v>
      </c>
      <c r="H16" s="13">
        <v>39.1</v>
      </c>
      <c r="I16" s="13" t="s">
        <v>77</v>
      </c>
      <c r="J16" s="13" t="s">
        <v>77</v>
      </c>
      <c r="K16" s="13" t="s">
        <v>77</v>
      </c>
      <c r="L16" s="13">
        <v>18</v>
      </c>
      <c r="M16" s="13">
        <f t="shared" si="0"/>
        <v>0</v>
      </c>
      <c r="N16" s="13">
        <f t="shared" si="2"/>
        <v>18</v>
      </c>
      <c r="O16" s="13">
        <f t="shared" si="3"/>
        <v>0</v>
      </c>
      <c r="P16" s="13">
        <f t="shared" si="1"/>
        <v>0</v>
      </c>
      <c r="Q16" s="13">
        <v>18</v>
      </c>
      <c r="R16" s="19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7</v>
      </c>
      <c r="Z16" s="13">
        <v>7</v>
      </c>
      <c r="AA16" s="13">
        <v>4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1093</v>
      </c>
    </row>
    <row r="17" spans="1:42" x14ac:dyDescent="0.2">
      <c r="A17" s="24" t="s">
        <v>227</v>
      </c>
      <c r="B17" s="25" t="s">
        <v>307</v>
      </c>
      <c r="C17" s="25" t="s">
        <v>925</v>
      </c>
      <c r="D17" s="25" t="s">
        <v>926</v>
      </c>
      <c r="E17" s="25" t="s">
        <v>88</v>
      </c>
      <c r="F17" s="26">
        <v>6.25E-2</v>
      </c>
      <c r="G17" s="26">
        <v>1</v>
      </c>
      <c r="H17" s="27">
        <v>16</v>
      </c>
      <c r="I17" s="13" t="s">
        <v>77</v>
      </c>
      <c r="J17" s="13" t="s">
        <v>77</v>
      </c>
      <c r="K17" s="13" t="s">
        <v>77</v>
      </c>
      <c r="L17" s="26">
        <v>1</v>
      </c>
      <c r="M17" s="13">
        <f t="shared" si="0"/>
        <v>1</v>
      </c>
      <c r="N17" s="13">
        <f t="shared" si="2"/>
        <v>0</v>
      </c>
      <c r="O17" s="13">
        <f t="shared" si="3"/>
        <v>0</v>
      </c>
      <c r="P17" s="13">
        <f t="shared" si="1"/>
        <v>0</v>
      </c>
      <c r="Q17" s="26">
        <v>1</v>
      </c>
      <c r="R17" s="28">
        <v>0</v>
      </c>
      <c r="S17" s="13">
        <v>1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 t="s">
        <v>236</v>
      </c>
    </row>
    <row r="18" spans="1:42" x14ac:dyDescent="0.2">
      <c r="A18" s="24" t="s">
        <v>227</v>
      </c>
      <c r="B18" s="25" t="s">
        <v>307</v>
      </c>
      <c r="C18" s="25" t="s">
        <v>1019</v>
      </c>
      <c r="D18" s="25" t="s">
        <v>1020</v>
      </c>
      <c r="E18" s="25" t="s">
        <v>76</v>
      </c>
      <c r="F18" s="26">
        <v>0.19</v>
      </c>
      <c r="G18" s="26">
        <v>16</v>
      </c>
      <c r="H18" s="27">
        <v>78.900000000000006</v>
      </c>
      <c r="I18" s="13" t="s">
        <v>77</v>
      </c>
      <c r="J18" s="13" t="s">
        <v>77</v>
      </c>
      <c r="K18" s="13" t="s">
        <v>77</v>
      </c>
      <c r="L18" s="26">
        <v>16</v>
      </c>
      <c r="M18" s="13">
        <f t="shared" si="0"/>
        <v>16</v>
      </c>
      <c r="N18" s="13">
        <f t="shared" si="2"/>
        <v>0</v>
      </c>
      <c r="O18" s="13">
        <f t="shared" si="3"/>
        <v>0</v>
      </c>
      <c r="P18" s="13">
        <f t="shared" si="1"/>
        <v>0</v>
      </c>
      <c r="Q18" s="26">
        <v>0</v>
      </c>
      <c r="R18" s="28">
        <v>16</v>
      </c>
      <c r="S18" s="13">
        <v>7</v>
      </c>
      <c r="T18" s="13">
        <v>7</v>
      </c>
      <c r="U18" s="13">
        <v>2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 t="s">
        <v>236</v>
      </c>
    </row>
    <row r="19" spans="1:42" x14ac:dyDescent="0.2">
      <c r="A19" s="24" t="s">
        <v>227</v>
      </c>
      <c r="B19" s="25" t="s">
        <v>307</v>
      </c>
      <c r="C19" s="25" t="s">
        <v>1037</v>
      </c>
      <c r="D19" s="25" t="s">
        <v>1038</v>
      </c>
      <c r="E19" s="25" t="s">
        <v>76</v>
      </c>
      <c r="F19" s="26">
        <v>0.04</v>
      </c>
      <c r="G19" s="26">
        <v>1</v>
      </c>
      <c r="H19" s="29">
        <f>G19/F19</f>
        <v>25</v>
      </c>
      <c r="I19" s="13" t="s">
        <v>77</v>
      </c>
      <c r="J19" s="13" t="s">
        <v>77</v>
      </c>
      <c r="K19" s="13" t="s">
        <v>77</v>
      </c>
      <c r="L19" s="26">
        <v>1</v>
      </c>
      <c r="M19" s="13">
        <f t="shared" si="0"/>
        <v>1</v>
      </c>
      <c r="N19" s="13">
        <f t="shared" si="2"/>
        <v>0</v>
      </c>
      <c r="O19" s="13">
        <f t="shared" si="3"/>
        <v>0</v>
      </c>
      <c r="P19" s="13">
        <f t="shared" si="1"/>
        <v>0</v>
      </c>
      <c r="Q19" s="26">
        <v>1</v>
      </c>
      <c r="R19" s="28">
        <v>0</v>
      </c>
      <c r="S19" s="13">
        <v>1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 t="s">
        <v>236</v>
      </c>
    </row>
  </sheetData>
  <sortState xmlns:xlrd2="http://schemas.microsoft.com/office/spreadsheetml/2017/richdata2" ref="A2:AP452">
    <sortCondition ref="A4:A45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6C5A-FEC2-46AA-B06B-BB1153FE78AF}">
  <dimension ref="A1:AP14"/>
  <sheetViews>
    <sheetView workbookViewId="0">
      <selection activeCell="AR1" sqref="AP1:AR1048576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4257812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94.1406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30" t="s">
        <v>106</v>
      </c>
      <c r="B2" s="30" t="s">
        <v>364</v>
      </c>
      <c r="C2" s="30" t="s">
        <v>365</v>
      </c>
      <c r="D2" s="30" t="s">
        <v>366</v>
      </c>
      <c r="E2" s="30" t="s">
        <v>76</v>
      </c>
      <c r="F2" s="32">
        <v>0.02</v>
      </c>
      <c r="G2" s="32">
        <v>1</v>
      </c>
      <c r="H2" s="18">
        <v>27</v>
      </c>
      <c r="I2" s="13" t="s">
        <v>77</v>
      </c>
      <c r="J2" s="13" t="s">
        <v>77</v>
      </c>
      <c r="K2" s="13" t="s">
        <v>77</v>
      </c>
      <c r="L2" s="32">
        <v>1</v>
      </c>
      <c r="M2" s="13">
        <f t="shared" ref="M2:M14" si="0">SUM(S2:W2)</f>
        <v>1</v>
      </c>
      <c r="N2" s="13">
        <f t="shared" ref="N2:N14" si="1">SUM(X2:AB2)</f>
        <v>0</v>
      </c>
      <c r="O2" s="13">
        <f t="shared" ref="O2:O14" si="2">SUM(AC2:AH2)</f>
        <v>0</v>
      </c>
      <c r="P2" s="13">
        <f t="shared" ref="P2:P14" si="3">SUM(AI2:AO2)</f>
        <v>0</v>
      </c>
      <c r="Q2" s="32">
        <v>1</v>
      </c>
      <c r="R2" s="39">
        <v>0</v>
      </c>
      <c r="S2" s="13">
        <v>0</v>
      </c>
      <c r="T2" s="13">
        <v>0</v>
      </c>
      <c r="U2" s="13">
        <v>0</v>
      </c>
      <c r="V2" s="13">
        <v>1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341</v>
      </c>
    </row>
    <row r="3" spans="1:42" x14ac:dyDescent="0.2">
      <c r="A3" s="13" t="s">
        <v>117</v>
      </c>
      <c r="B3" s="13" t="s">
        <v>364</v>
      </c>
      <c r="C3" s="13" t="s">
        <v>408</v>
      </c>
      <c r="D3" s="13" t="s">
        <v>409</v>
      </c>
      <c r="E3" s="13" t="s">
        <v>89</v>
      </c>
      <c r="F3" s="17">
        <v>2.2200000000000002</v>
      </c>
      <c r="G3" s="13">
        <v>75</v>
      </c>
      <c r="H3" s="18">
        <v>35</v>
      </c>
      <c r="I3" s="13" t="s">
        <v>77</v>
      </c>
      <c r="J3" s="13" t="s">
        <v>77</v>
      </c>
      <c r="K3" s="13" t="s">
        <v>77</v>
      </c>
      <c r="L3" s="13">
        <v>75</v>
      </c>
      <c r="M3" s="13">
        <f t="shared" si="0"/>
        <v>0</v>
      </c>
      <c r="N3" s="13">
        <f t="shared" si="1"/>
        <v>75</v>
      </c>
      <c r="O3" s="13">
        <f t="shared" si="2"/>
        <v>0</v>
      </c>
      <c r="P3" s="13">
        <f t="shared" si="3"/>
        <v>0</v>
      </c>
      <c r="Q3" s="13">
        <v>75</v>
      </c>
      <c r="R3" s="19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24</v>
      </c>
      <c r="AA3" s="13">
        <v>51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118</v>
      </c>
    </row>
    <row r="4" spans="1:42" x14ac:dyDescent="0.2">
      <c r="A4" s="13" t="s">
        <v>117</v>
      </c>
      <c r="B4" s="13" t="s">
        <v>364</v>
      </c>
      <c r="C4" s="13" t="s">
        <v>437</v>
      </c>
      <c r="D4" s="13" t="s">
        <v>438</v>
      </c>
      <c r="E4" s="13" t="s">
        <v>88</v>
      </c>
      <c r="F4" s="17">
        <v>1.2999999523162842</v>
      </c>
      <c r="G4" s="13">
        <v>52</v>
      </c>
      <c r="H4" s="18">
        <v>40.000001467191311</v>
      </c>
      <c r="I4" s="13" t="s">
        <v>77</v>
      </c>
      <c r="J4" s="13" t="s">
        <v>77</v>
      </c>
      <c r="K4" s="13" t="s">
        <v>77</v>
      </c>
      <c r="L4" s="13">
        <v>52</v>
      </c>
      <c r="M4" s="13">
        <f t="shared" si="0"/>
        <v>0</v>
      </c>
      <c r="N4" s="13">
        <f t="shared" si="1"/>
        <v>0</v>
      </c>
      <c r="O4" s="13">
        <f t="shared" si="2"/>
        <v>52</v>
      </c>
      <c r="P4" s="13">
        <f t="shared" si="3"/>
        <v>0</v>
      </c>
      <c r="Q4" s="13">
        <v>52</v>
      </c>
      <c r="R4" s="19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26</v>
      </c>
      <c r="AF4" s="13">
        <v>26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122</v>
      </c>
    </row>
    <row r="5" spans="1:42" x14ac:dyDescent="0.2">
      <c r="A5" s="13" t="s">
        <v>117</v>
      </c>
      <c r="B5" s="13" t="s">
        <v>364</v>
      </c>
      <c r="C5" s="13" t="s">
        <v>520</v>
      </c>
      <c r="D5" s="13" t="s">
        <v>521</v>
      </c>
      <c r="E5" s="13" t="s">
        <v>89</v>
      </c>
      <c r="F5" s="13">
        <v>0.34</v>
      </c>
      <c r="G5" s="13">
        <v>10</v>
      </c>
      <c r="H5" s="18">
        <v>29.411764705882351</v>
      </c>
      <c r="I5" s="13" t="s">
        <v>77</v>
      </c>
      <c r="J5" s="13" t="s">
        <v>77</v>
      </c>
      <c r="K5" s="13" t="s">
        <v>77</v>
      </c>
      <c r="L5" s="13">
        <v>10</v>
      </c>
      <c r="M5" s="13">
        <f t="shared" si="0"/>
        <v>0</v>
      </c>
      <c r="N5" s="13">
        <f t="shared" si="1"/>
        <v>10</v>
      </c>
      <c r="O5" s="13">
        <f t="shared" si="2"/>
        <v>0</v>
      </c>
      <c r="P5" s="13">
        <f t="shared" si="3"/>
        <v>0</v>
      </c>
      <c r="Q5" s="13">
        <v>10</v>
      </c>
      <c r="R5" s="19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3</v>
      </c>
      <c r="AA5" s="13">
        <v>7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118</v>
      </c>
    </row>
    <row r="6" spans="1:42" x14ac:dyDescent="0.2">
      <c r="A6" s="20" t="s">
        <v>168</v>
      </c>
      <c r="B6" s="20" t="s">
        <v>364</v>
      </c>
      <c r="C6" s="20" t="s">
        <v>594</v>
      </c>
      <c r="D6" s="20" t="s">
        <v>595</v>
      </c>
      <c r="E6" s="13" t="s">
        <v>76</v>
      </c>
      <c r="F6" s="14">
        <v>0.41899999999999998</v>
      </c>
      <c r="G6" s="14">
        <v>60</v>
      </c>
      <c r="H6" s="23">
        <v>169</v>
      </c>
      <c r="I6" s="13" t="s">
        <v>77</v>
      </c>
      <c r="J6" s="13" t="s">
        <v>77</v>
      </c>
      <c r="K6" s="13" t="s">
        <v>77</v>
      </c>
      <c r="L6" s="14">
        <v>60</v>
      </c>
      <c r="M6" s="13">
        <f t="shared" si="0"/>
        <v>60</v>
      </c>
      <c r="N6" s="13">
        <f t="shared" si="1"/>
        <v>0</v>
      </c>
      <c r="O6" s="13">
        <f t="shared" si="2"/>
        <v>0</v>
      </c>
      <c r="P6" s="13">
        <f t="shared" si="3"/>
        <v>0</v>
      </c>
      <c r="Q6" s="14">
        <v>0</v>
      </c>
      <c r="R6" s="22">
        <v>60</v>
      </c>
      <c r="S6" s="13">
        <v>0</v>
      </c>
      <c r="T6" s="13">
        <v>30</v>
      </c>
      <c r="U6" s="13">
        <v>30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20" t="s">
        <v>170</v>
      </c>
    </row>
    <row r="7" spans="1:42" x14ac:dyDescent="0.2">
      <c r="A7" s="20" t="s">
        <v>168</v>
      </c>
      <c r="B7" s="20" t="s">
        <v>364</v>
      </c>
      <c r="C7" s="20" t="s">
        <v>698</v>
      </c>
      <c r="D7" s="20" t="s">
        <v>699</v>
      </c>
      <c r="E7" s="20" t="s">
        <v>88</v>
      </c>
      <c r="F7" s="20">
        <v>0.14000000000000001</v>
      </c>
      <c r="G7" s="14">
        <v>1</v>
      </c>
      <c r="H7" s="21">
        <f>G7/F7</f>
        <v>7.1428571428571423</v>
      </c>
      <c r="I7" s="13" t="s">
        <v>77</v>
      </c>
      <c r="J7" s="13" t="s">
        <v>77</v>
      </c>
      <c r="K7" s="13" t="s">
        <v>77</v>
      </c>
      <c r="L7" s="14">
        <v>1</v>
      </c>
      <c r="M7" s="13">
        <f t="shared" si="0"/>
        <v>1</v>
      </c>
      <c r="N7" s="13">
        <f t="shared" si="1"/>
        <v>0</v>
      </c>
      <c r="O7" s="13">
        <f t="shared" si="2"/>
        <v>0</v>
      </c>
      <c r="P7" s="13">
        <f t="shared" si="3"/>
        <v>0</v>
      </c>
      <c r="Q7" s="14">
        <v>1</v>
      </c>
      <c r="R7" s="22">
        <v>0</v>
      </c>
      <c r="S7" s="13">
        <v>0</v>
      </c>
      <c r="T7" s="13">
        <v>1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20" t="s">
        <v>169</v>
      </c>
    </row>
    <row r="8" spans="1:42" x14ac:dyDescent="0.2">
      <c r="A8" s="20" t="s">
        <v>168</v>
      </c>
      <c r="B8" s="20" t="s">
        <v>364</v>
      </c>
      <c r="C8" s="20" t="s">
        <v>700</v>
      </c>
      <c r="D8" s="20" t="s">
        <v>701</v>
      </c>
      <c r="E8" s="20" t="s">
        <v>88</v>
      </c>
      <c r="F8" s="14">
        <v>0.05</v>
      </c>
      <c r="G8" s="14">
        <v>1</v>
      </c>
      <c r="H8" s="21">
        <f>G8/F8</f>
        <v>20</v>
      </c>
      <c r="I8" s="13" t="s">
        <v>77</v>
      </c>
      <c r="J8" s="13" t="s">
        <v>77</v>
      </c>
      <c r="K8" s="13" t="s">
        <v>77</v>
      </c>
      <c r="L8" s="14">
        <v>1</v>
      </c>
      <c r="M8" s="13">
        <f t="shared" si="0"/>
        <v>1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14">
        <v>1</v>
      </c>
      <c r="R8" s="22">
        <v>0</v>
      </c>
      <c r="S8" s="13">
        <v>0</v>
      </c>
      <c r="T8" s="13">
        <v>0</v>
      </c>
      <c r="U8" s="13">
        <v>0</v>
      </c>
      <c r="V8" s="13">
        <v>1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169</v>
      </c>
    </row>
    <row r="9" spans="1:42" x14ac:dyDescent="0.2">
      <c r="A9" s="20" t="s">
        <v>168</v>
      </c>
      <c r="B9" s="20" t="s">
        <v>364</v>
      </c>
      <c r="C9" s="20" t="s">
        <v>736</v>
      </c>
      <c r="D9" s="20" t="s">
        <v>737</v>
      </c>
      <c r="E9" s="20" t="s">
        <v>76</v>
      </c>
      <c r="F9" s="14">
        <v>0.02</v>
      </c>
      <c r="G9" s="14">
        <v>1</v>
      </c>
      <c r="H9" s="21">
        <f>G9/F9</f>
        <v>50</v>
      </c>
      <c r="I9" s="13" t="s">
        <v>77</v>
      </c>
      <c r="J9" s="13" t="s">
        <v>77</v>
      </c>
      <c r="K9" s="13" t="s">
        <v>77</v>
      </c>
      <c r="L9" s="14">
        <v>1</v>
      </c>
      <c r="M9" s="13">
        <f t="shared" si="0"/>
        <v>1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14">
        <v>0</v>
      </c>
      <c r="R9" s="22">
        <v>1</v>
      </c>
      <c r="S9" s="13">
        <v>0</v>
      </c>
      <c r="T9" s="13">
        <v>1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171</v>
      </c>
    </row>
    <row r="10" spans="1:42" x14ac:dyDescent="0.2">
      <c r="A10" s="20" t="s">
        <v>168</v>
      </c>
      <c r="B10" s="20" t="s">
        <v>364</v>
      </c>
      <c r="C10" s="20" t="s">
        <v>766</v>
      </c>
      <c r="D10" s="20" t="s">
        <v>767</v>
      </c>
      <c r="E10" s="20" t="s">
        <v>768</v>
      </c>
      <c r="F10" s="14">
        <v>0.06</v>
      </c>
      <c r="G10" s="14">
        <v>1</v>
      </c>
      <c r="H10" s="21">
        <f>G10/F10</f>
        <v>16.666666666666668</v>
      </c>
      <c r="I10" s="13" t="s">
        <v>77</v>
      </c>
      <c r="J10" s="13" t="s">
        <v>77</v>
      </c>
      <c r="K10" s="13" t="s">
        <v>77</v>
      </c>
      <c r="L10" s="14">
        <v>1</v>
      </c>
      <c r="M10" s="13">
        <f t="shared" si="0"/>
        <v>1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1</v>
      </c>
      <c r="R10" s="22">
        <v>0</v>
      </c>
      <c r="S10" s="13">
        <v>0</v>
      </c>
      <c r="T10" s="13">
        <v>1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171</v>
      </c>
    </row>
    <row r="11" spans="1:42" x14ac:dyDescent="0.2">
      <c r="A11" s="24" t="s">
        <v>227</v>
      </c>
      <c r="B11" s="25" t="s">
        <v>364</v>
      </c>
      <c r="C11" s="25" t="s">
        <v>874</v>
      </c>
      <c r="D11" s="25" t="s">
        <v>875</v>
      </c>
      <c r="E11" s="25" t="s">
        <v>76</v>
      </c>
      <c r="F11" s="26">
        <v>0.02</v>
      </c>
      <c r="G11" s="26">
        <v>1</v>
      </c>
      <c r="H11" s="27">
        <v>50</v>
      </c>
      <c r="I11" s="13" t="s">
        <v>77</v>
      </c>
      <c r="J11" s="13" t="s">
        <v>77</v>
      </c>
      <c r="K11" s="13" t="s">
        <v>77</v>
      </c>
      <c r="L11" s="26">
        <v>1</v>
      </c>
      <c r="M11" s="13">
        <f t="shared" si="0"/>
        <v>1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26">
        <v>1</v>
      </c>
      <c r="R11" s="28">
        <v>0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 t="s">
        <v>236</v>
      </c>
    </row>
    <row r="12" spans="1:42" x14ac:dyDescent="0.2">
      <c r="A12" s="24" t="s">
        <v>227</v>
      </c>
      <c r="B12" s="25" t="s">
        <v>364</v>
      </c>
      <c r="C12" s="25" t="s">
        <v>945</v>
      </c>
      <c r="D12" s="25" t="s">
        <v>946</v>
      </c>
      <c r="E12" s="25" t="s">
        <v>76</v>
      </c>
      <c r="F12" s="26">
        <v>0.41360000000000002</v>
      </c>
      <c r="G12" s="26">
        <v>9</v>
      </c>
      <c r="H12" s="27">
        <v>22</v>
      </c>
      <c r="I12" s="13" t="s">
        <v>77</v>
      </c>
      <c r="J12" s="13" t="s">
        <v>77</v>
      </c>
      <c r="K12" s="13" t="s">
        <v>77</v>
      </c>
      <c r="L12" s="26">
        <v>1</v>
      </c>
      <c r="M12" s="13">
        <f t="shared" si="0"/>
        <v>1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26">
        <v>9</v>
      </c>
      <c r="R12" s="28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236</v>
      </c>
    </row>
    <row r="13" spans="1:42" x14ac:dyDescent="0.2">
      <c r="A13" s="24" t="s">
        <v>227</v>
      </c>
      <c r="B13" s="25" t="s">
        <v>364</v>
      </c>
      <c r="C13" s="25" t="s">
        <v>967</v>
      </c>
      <c r="D13" s="25" t="s">
        <v>968</v>
      </c>
      <c r="E13" s="25" t="s">
        <v>76</v>
      </c>
      <c r="F13" s="26">
        <v>0.05</v>
      </c>
      <c r="G13" s="26">
        <v>14</v>
      </c>
      <c r="H13" s="27">
        <v>180</v>
      </c>
      <c r="I13" s="13" t="s">
        <v>77</v>
      </c>
      <c r="J13" s="13" t="s">
        <v>77</v>
      </c>
      <c r="K13" s="13" t="s">
        <v>77</v>
      </c>
      <c r="L13" s="26">
        <v>14</v>
      </c>
      <c r="M13" s="13">
        <f t="shared" si="0"/>
        <v>14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26">
        <v>0</v>
      </c>
      <c r="R13" s="28">
        <v>14</v>
      </c>
      <c r="S13" s="13">
        <v>7</v>
      </c>
      <c r="T13" s="13">
        <v>7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236</v>
      </c>
    </row>
    <row r="14" spans="1:42" x14ac:dyDescent="0.2">
      <c r="A14" s="24" t="s">
        <v>227</v>
      </c>
      <c r="B14" s="25" t="s">
        <v>364</v>
      </c>
      <c r="C14" s="25" t="s">
        <v>1029</v>
      </c>
      <c r="D14" s="25" t="s">
        <v>1030</v>
      </c>
      <c r="E14" s="25" t="s">
        <v>88</v>
      </c>
      <c r="F14" s="26">
        <v>1.83</v>
      </c>
      <c r="G14" s="26">
        <v>1</v>
      </c>
      <c r="H14" s="29">
        <f>G14/F14</f>
        <v>0.54644808743169393</v>
      </c>
      <c r="I14" s="13" t="s">
        <v>77</v>
      </c>
      <c r="J14" s="13" t="s">
        <v>77</v>
      </c>
      <c r="K14" s="13" t="s">
        <v>77</v>
      </c>
      <c r="L14" s="26">
        <v>1</v>
      </c>
      <c r="M14" s="13">
        <f t="shared" si="0"/>
        <v>1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26">
        <v>1</v>
      </c>
      <c r="R14" s="28">
        <v>0</v>
      </c>
      <c r="S14" s="13">
        <v>1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 t="s">
        <v>236</v>
      </c>
    </row>
  </sheetData>
  <sortState xmlns:xlrd2="http://schemas.microsoft.com/office/spreadsheetml/2017/richdata2" ref="A2:AP15">
    <sortCondition ref="B1:B1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01FF-D9C9-4E05-93B2-51EF4B99132B}">
  <dimension ref="A1:AP24"/>
  <sheetViews>
    <sheetView workbookViewId="0">
      <selection activeCell="L1" sqref="L1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2851562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96.425781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310</v>
      </c>
      <c r="C2" s="13" t="s">
        <v>311</v>
      </c>
      <c r="D2" s="13" t="s">
        <v>312</v>
      </c>
      <c r="E2" s="13" t="s">
        <v>76</v>
      </c>
      <c r="F2" s="17">
        <v>0.11</v>
      </c>
      <c r="G2" s="13">
        <v>10</v>
      </c>
      <c r="H2" s="18">
        <v>90.909090909090907</v>
      </c>
      <c r="I2" s="13" t="s">
        <v>77</v>
      </c>
      <c r="J2" s="13" t="s">
        <v>77</v>
      </c>
      <c r="K2" s="13" t="s">
        <v>77</v>
      </c>
      <c r="L2" s="13">
        <v>10</v>
      </c>
      <c r="M2" s="13">
        <f t="shared" ref="M2:M24" si="0">SUM(S2:W2)</f>
        <v>0</v>
      </c>
      <c r="N2" s="13">
        <f>SUM(X2:AB2)</f>
        <v>10</v>
      </c>
      <c r="O2" s="13">
        <f>SUM(AC2:AH2)</f>
        <v>0</v>
      </c>
      <c r="P2" s="13">
        <f>SUM(AI2:AO2)</f>
        <v>0</v>
      </c>
      <c r="Q2" s="13">
        <v>10</v>
      </c>
      <c r="R2" s="19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7</v>
      </c>
      <c r="Z2" s="13">
        <v>3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79</v>
      </c>
    </row>
    <row r="3" spans="1:42" x14ac:dyDescent="0.2">
      <c r="A3" s="13" t="s">
        <v>73</v>
      </c>
      <c r="B3" s="13" t="s">
        <v>310</v>
      </c>
      <c r="C3" s="13" t="s">
        <v>326</v>
      </c>
      <c r="D3" s="13" t="s">
        <v>327</v>
      </c>
      <c r="E3" s="13" t="s">
        <v>89</v>
      </c>
      <c r="F3" s="17">
        <v>0.1</v>
      </c>
      <c r="G3" s="13">
        <v>5</v>
      </c>
      <c r="H3" s="18">
        <v>50</v>
      </c>
      <c r="I3" s="13" t="s">
        <v>77</v>
      </c>
      <c r="J3" s="13" t="s">
        <v>77</v>
      </c>
      <c r="K3" s="13" t="s">
        <v>77</v>
      </c>
      <c r="L3" s="13">
        <v>5</v>
      </c>
      <c r="M3" s="13">
        <f t="shared" si="0"/>
        <v>0</v>
      </c>
      <c r="N3" s="13">
        <f>SUM(X3:AB3)</f>
        <v>5</v>
      </c>
      <c r="O3" s="13">
        <f>SUM(AC3:AH3)</f>
        <v>0</v>
      </c>
      <c r="P3" s="13">
        <f>SUM(AI3:AO3)</f>
        <v>0</v>
      </c>
      <c r="Q3" s="13">
        <v>5</v>
      </c>
      <c r="R3" s="19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2</v>
      </c>
      <c r="Z3" s="13">
        <v>2</v>
      </c>
      <c r="AA3" s="13">
        <v>1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274</v>
      </c>
    </row>
    <row r="4" spans="1:42" x14ac:dyDescent="0.2">
      <c r="A4" s="13" t="s">
        <v>386</v>
      </c>
      <c r="B4" s="13" t="s">
        <v>394</v>
      </c>
      <c r="C4" s="13" t="s">
        <v>395</v>
      </c>
      <c r="D4" s="13" t="s">
        <v>396</v>
      </c>
      <c r="E4" s="13" t="s">
        <v>88</v>
      </c>
      <c r="F4" s="13"/>
      <c r="G4" s="43" t="s">
        <v>1112</v>
      </c>
      <c r="H4" s="13"/>
      <c r="I4" s="13" t="s">
        <v>77</v>
      </c>
      <c r="J4" s="13" t="s">
        <v>77</v>
      </c>
      <c r="K4" s="13" t="s">
        <v>77</v>
      </c>
      <c r="L4" s="43">
        <v>199</v>
      </c>
      <c r="M4" s="13">
        <f t="shared" si="0"/>
        <v>0</v>
      </c>
      <c r="N4" s="13">
        <v>199</v>
      </c>
      <c r="O4" s="13">
        <v>0</v>
      </c>
      <c r="P4" s="13">
        <v>0</v>
      </c>
      <c r="Q4" s="43">
        <v>0</v>
      </c>
      <c r="R4" s="19">
        <v>199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80</v>
      </c>
      <c r="Y4" s="13">
        <v>87</v>
      </c>
      <c r="Z4" s="13">
        <v>32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1109</v>
      </c>
    </row>
    <row r="5" spans="1:42" x14ac:dyDescent="0.2">
      <c r="A5" s="13" t="s">
        <v>386</v>
      </c>
      <c r="B5" s="13" t="s">
        <v>387</v>
      </c>
      <c r="C5" s="13" t="s">
        <v>388</v>
      </c>
      <c r="D5" s="13" t="s">
        <v>389</v>
      </c>
      <c r="E5" s="13" t="s">
        <v>88</v>
      </c>
      <c r="F5" s="13">
        <v>51.24</v>
      </c>
      <c r="G5" s="13" t="s">
        <v>1111</v>
      </c>
      <c r="H5" s="13">
        <v>36.6</v>
      </c>
      <c r="I5" s="13" t="s">
        <v>77</v>
      </c>
      <c r="J5" s="13" t="s">
        <v>77</v>
      </c>
      <c r="K5" s="13" t="s">
        <v>77</v>
      </c>
      <c r="L5" s="13">
        <v>127</v>
      </c>
      <c r="M5" s="13">
        <f t="shared" si="0"/>
        <v>0</v>
      </c>
      <c r="N5" s="13">
        <v>47</v>
      </c>
      <c r="O5" s="13">
        <f t="shared" ref="O5:O24" si="1">SUM(AC5:AH5)</f>
        <v>80</v>
      </c>
      <c r="P5" s="13">
        <f t="shared" ref="P5:P24" si="2">SUM(AI5:AO5)</f>
        <v>0</v>
      </c>
      <c r="Q5" s="13">
        <v>127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47</v>
      </c>
      <c r="AC5" s="13">
        <v>60</v>
      </c>
      <c r="AD5" s="13">
        <v>20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390</v>
      </c>
    </row>
    <row r="6" spans="1:42" x14ac:dyDescent="0.2">
      <c r="A6" s="20" t="s">
        <v>168</v>
      </c>
      <c r="B6" s="20" t="s">
        <v>310</v>
      </c>
      <c r="C6" s="20" t="s">
        <v>643</v>
      </c>
      <c r="D6" s="20" t="s">
        <v>644</v>
      </c>
      <c r="E6" s="20" t="s">
        <v>76</v>
      </c>
      <c r="F6" s="14">
        <v>2.8000000000000001E-2</v>
      </c>
      <c r="G6" s="14">
        <v>1</v>
      </c>
      <c r="H6" s="23">
        <v>36</v>
      </c>
      <c r="I6" s="13" t="s">
        <v>77</v>
      </c>
      <c r="J6" s="13" t="s">
        <v>77</v>
      </c>
      <c r="K6" s="13" t="s">
        <v>77</v>
      </c>
      <c r="L6" s="14">
        <v>1</v>
      </c>
      <c r="M6" s="13">
        <f t="shared" si="0"/>
        <v>1</v>
      </c>
      <c r="N6" s="13">
        <f t="shared" ref="N6:N24" si="3">SUM(X6:AB6)</f>
        <v>0</v>
      </c>
      <c r="O6" s="13">
        <f t="shared" si="1"/>
        <v>0</v>
      </c>
      <c r="P6" s="13">
        <f t="shared" si="2"/>
        <v>0</v>
      </c>
      <c r="Q6" s="14">
        <v>1</v>
      </c>
      <c r="R6" s="22">
        <v>0</v>
      </c>
      <c r="S6" s="13">
        <v>0</v>
      </c>
      <c r="T6" s="13">
        <v>1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20" t="s">
        <v>171</v>
      </c>
    </row>
    <row r="7" spans="1:42" x14ac:dyDescent="0.2">
      <c r="A7" s="20" t="s">
        <v>168</v>
      </c>
      <c r="B7" s="20" t="s">
        <v>310</v>
      </c>
      <c r="C7" s="20" t="s">
        <v>726</v>
      </c>
      <c r="D7" s="20" t="s">
        <v>727</v>
      </c>
      <c r="E7" s="20" t="s">
        <v>76</v>
      </c>
      <c r="F7" s="14">
        <v>0.01</v>
      </c>
      <c r="G7" s="14">
        <v>1</v>
      </c>
      <c r="H7" s="21">
        <f>G7/F7</f>
        <v>100</v>
      </c>
      <c r="I7" s="13" t="s">
        <v>77</v>
      </c>
      <c r="J7" s="13" t="s">
        <v>77</v>
      </c>
      <c r="K7" s="13" t="s">
        <v>77</v>
      </c>
      <c r="L7" s="14">
        <v>1</v>
      </c>
      <c r="M7" s="13">
        <f t="shared" si="0"/>
        <v>1</v>
      </c>
      <c r="N7" s="13">
        <f t="shared" si="3"/>
        <v>0</v>
      </c>
      <c r="O7" s="13">
        <f t="shared" si="1"/>
        <v>0</v>
      </c>
      <c r="P7" s="13">
        <f t="shared" si="2"/>
        <v>0</v>
      </c>
      <c r="Q7" s="14">
        <v>0</v>
      </c>
      <c r="R7" s="22">
        <v>1</v>
      </c>
      <c r="S7" s="13">
        <v>0</v>
      </c>
      <c r="T7" s="13">
        <v>0</v>
      </c>
      <c r="U7" s="13">
        <v>1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20" t="s">
        <v>171</v>
      </c>
    </row>
    <row r="8" spans="1:42" x14ac:dyDescent="0.2">
      <c r="A8" s="20" t="s">
        <v>168</v>
      </c>
      <c r="B8" s="20" t="s">
        <v>310</v>
      </c>
      <c r="C8" s="20" t="s">
        <v>740</v>
      </c>
      <c r="D8" s="20" t="s">
        <v>741</v>
      </c>
      <c r="E8" s="20" t="s">
        <v>76</v>
      </c>
      <c r="F8" s="14">
        <v>0.3</v>
      </c>
      <c r="G8" s="14">
        <v>14</v>
      </c>
      <c r="H8" s="21">
        <f>G8/F8</f>
        <v>46.666666666666671</v>
      </c>
      <c r="I8" s="13" t="s">
        <v>77</v>
      </c>
      <c r="J8" s="13" t="s">
        <v>77</v>
      </c>
      <c r="K8" s="13" t="s">
        <v>77</v>
      </c>
      <c r="L8" s="14">
        <v>14</v>
      </c>
      <c r="M8" s="13">
        <f t="shared" si="0"/>
        <v>14</v>
      </c>
      <c r="N8" s="13">
        <f t="shared" si="3"/>
        <v>0</v>
      </c>
      <c r="O8" s="13">
        <f t="shared" si="1"/>
        <v>0</v>
      </c>
      <c r="P8" s="13">
        <f t="shared" si="2"/>
        <v>0</v>
      </c>
      <c r="Q8" s="14">
        <v>14</v>
      </c>
      <c r="R8" s="22">
        <v>0</v>
      </c>
      <c r="S8" s="13">
        <v>3</v>
      </c>
      <c r="T8" s="13">
        <v>7</v>
      </c>
      <c r="U8" s="13">
        <v>4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170</v>
      </c>
    </row>
    <row r="9" spans="1:42" x14ac:dyDescent="0.2">
      <c r="A9" s="20" t="s">
        <v>168</v>
      </c>
      <c r="B9" s="20" t="s">
        <v>310</v>
      </c>
      <c r="C9" s="20" t="s">
        <v>749</v>
      </c>
      <c r="D9" s="20" t="s">
        <v>750</v>
      </c>
      <c r="E9" s="20" t="s">
        <v>76</v>
      </c>
      <c r="F9" s="14">
        <v>0.32</v>
      </c>
      <c r="G9" s="14">
        <v>30</v>
      </c>
      <c r="H9" s="23">
        <v>93.75</v>
      </c>
      <c r="I9" s="13" t="s">
        <v>77</v>
      </c>
      <c r="J9" s="13" t="s">
        <v>77</v>
      </c>
      <c r="K9" s="13" t="s">
        <v>77</v>
      </c>
      <c r="L9" s="14">
        <v>30</v>
      </c>
      <c r="M9" s="13">
        <f t="shared" si="0"/>
        <v>30</v>
      </c>
      <c r="N9" s="13">
        <f t="shared" si="3"/>
        <v>0</v>
      </c>
      <c r="O9" s="13">
        <f t="shared" si="1"/>
        <v>0</v>
      </c>
      <c r="P9" s="13">
        <f t="shared" si="2"/>
        <v>0</v>
      </c>
      <c r="Q9" s="14">
        <v>0</v>
      </c>
      <c r="R9" s="22">
        <v>30</v>
      </c>
      <c r="S9" s="13">
        <v>0</v>
      </c>
      <c r="T9" s="13">
        <v>21</v>
      </c>
      <c r="U9" s="13">
        <v>9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748</v>
      </c>
    </row>
    <row r="10" spans="1:42" x14ac:dyDescent="0.2">
      <c r="A10" s="20" t="s">
        <v>168</v>
      </c>
      <c r="B10" s="20" t="s">
        <v>310</v>
      </c>
      <c r="C10" s="20" t="s">
        <v>779</v>
      </c>
      <c r="D10" s="20" t="s">
        <v>780</v>
      </c>
      <c r="E10" s="20" t="s">
        <v>76</v>
      </c>
      <c r="F10" s="14">
        <v>0.17</v>
      </c>
      <c r="G10" s="14">
        <v>6</v>
      </c>
      <c r="H10" s="21">
        <f>G10/F10</f>
        <v>35.294117647058819</v>
      </c>
      <c r="I10" s="13" t="s">
        <v>77</v>
      </c>
      <c r="J10" s="13" t="s">
        <v>77</v>
      </c>
      <c r="K10" s="13" t="s">
        <v>77</v>
      </c>
      <c r="L10" s="14">
        <v>6</v>
      </c>
      <c r="M10" s="13">
        <f t="shared" si="0"/>
        <v>6</v>
      </c>
      <c r="N10" s="13">
        <f t="shared" si="3"/>
        <v>0</v>
      </c>
      <c r="O10" s="13">
        <f t="shared" si="1"/>
        <v>0</v>
      </c>
      <c r="P10" s="13">
        <f t="shared" si="2"/>
        <v>0</v>
      </c>
      <c r="Q10" s="14">
        <v>6</v>
      </c>
      <c r="R10" s="22">
        <v>0</v>
      </c>
      <c r="S10" s="13">
        <v>0</v>
      </c>
      <c r="T10" s="13">
        <v>0</v>
      </c>
      <c r="U10" s="13">
        <v>0</v>
      </c>
      <c r="V10" s="13">
        <v>5</v>
      </c>
      <c r="W10" s="13">
        <v>1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171</v>
      </c>
    </row>
    <row r="11" spans="1:42" x14ac:dyDescent="0.2">
      <c r="A11" s="20" t="s">
        <v>168</v>
      </c>
      <c r="B11" s="20" t="s">
        <v>310</v>
      </c>
      <c r="C11" s="20" t="s">
        <v>795</v>
      </c>
      <c r="D11" s="20" t="s">
        <v>796</v>
      </c>
      <c r="E11" s="20" t="s">
        <v>76</v>
      </c>
      <c r="F11" s="14">
        <v>0.41</v>
      </c>
      <c r="G11" s="14">
        <v>1</v>
      </c>
      <c r="H11" s="23">
        <v>2.4</v>
      </c>
      <c r="I11" s="13" t="s">
        <v>77</v>
      </c>
      <c r="J11" s="13" t="s">
        <v>77</v>
      </c>
      <c r="K11" s="13" t="s">
        <v>77</v>
      </c>
      <c r="L11" s="14">
        <v>1</v>
      </c>
      <c r="M11" s="13">
        <f t="shared" si="0"/>
        <v>1</v>
      </c>
      <c r="N11" s="13">
        <f t="shared" si="3"/>
        <v>0</v>
      </c>
      <c r="O11" s="13">
        <f t="shared" si="1"/>
        <v>0</v>
      </c>
      <c r="P11" s="13">
        <f t="shared" si="2"/>
        <v>0</v>
      </c>
      <c r="Q11" s="14">
        <v>0</v>
      </c>
      <c r="R11" s="22">
        <v>1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171</v>
      </c>
    </row>
    <row r="12" spans="1:42" x14ac:dyDescent="0.2">
      <c r="A12" s="13" t="s">
        <v>117</v>
      </c>
      <c r="B12" s="13" t="s">
        <v>310</v>
      </c>
      <c r="C12" s="13" t="s">
        <v>457</v>
      </c>
      <c r="D12" s="13" t="s">
        <v>458</v>
      </c>
      <c r="E12" s="13" t="s">
        <v>76</v>
      </c>
      <c r="F12" s="17">
        <v>1.28</v>
      </c>
      <c r="G12" s="13">
        <v>51</v>
      </c>
      <c r="H12" s="18">
        <v>39.84375</v>
      </c>
      <c r="I12" s="13" t="s">
        <v>77</v>
      </c>
      <c r="J12" s="13" t="s">
        <v>77</v>
      </c>
      <c r="K12" s="13" t="s">
        <v>77</v>
      </c>
      <c r="L12" s="13">
        <v>51</v>
      </c>
      <c r="M12" s="13">
        <f t="shared" si="0"/>
        <v>0</v>
      </c>
      <c r="N12" s="13">
        <f t="shared" si="3"/>
        <v>51</v>
      </c>
      <c r="O12" s="13">
        <f t="shared" si="1"/>
        <v>0</v>
      </c>
      <c r="P12" s="13">
        <f t="shared" si="2"/>
        <v>0</v>
      </c>
      <c r="Q12" s="13">
        <v>41</v>
      </c>
      <c r="R12" s="19">
        <v>10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51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118</v>
      </c>
    </row>
    <row r="13" spans="1:42" x14ac:dyDescent="0.2">
      <c r="A13" s="13" t="s">
        <v>117</v>
      </c>
      <c r="B13" s="13" t="s">
        <v>310</v>
      </c>
      <c r="C13" s="13" t="s">
        <v>503</v>
      </c>
      <c r="D13" s="13" t="s">
        <v>504</v>
      </c>
      <c r="E13" s="13" t="s">
        <v>76</v>
      </c>
      <c r="F13" s="17">
        <v>0.1</v>
      </c>
      <c r="G13" s="13">
        <v>5</v>
      </c>
      <c r="H13" s="18">
        <v>50</v>
      </c>
      <c r="I13" s="13" t="s">
        <v>77</v>
      </c>
      <c r="J13" s="13" t="s">
        <v>77</v>
      </c>
      <c r="K13" s="13" t="s">
        <v>77</v>
      </c>
      <c r="L13" s="13">
        <v>5</v>
      </c>
      <c r="M13" s="13">
        <f t="shared" si="0"/>
        <v>0</v>
      </c>
      <c r="N13" s="13">
        <f t="shared" si="3"/>
        <v>5</v>
      </c>
      <c r="O13" s="13">
        <f t="shared" si="1"/>
        <v>0</v>
      </c>
      <c r="P13" s="13">
        <f t="shared" si="2"/>
        <v>0</v>
      </c>
      <c r="Q13" s="13">
        <v>5</v>
      </c>
      <c r="R13" s="19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3</v>
      </c>
      <c r="Z13" s="13">
        <v>2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133</v>
      </c>
    </row>
    <row r="14" spans="1:42" x14ac:dyDescent="0.2">
      <c r="A14" s="13" t="s">
        <v>117</v>
      </c>
      <c r="B14" s="13" t="s">
        <v>310</v>
      </c>
      <c r="C14" s="13" t="s">
        <v>517</v>
      </c>
      <c r="D14" s="13" t="s">
        <v>518</v>
      </c>
      <c r="E14" s="13" t="s">
        <v>88</v>
      </c>
      <c r="F14" s="13">
        <v>0.28999999999999998</v>
      </c>
      <c r="G14" s="13">
        <v>8</v>
      </c>
      <c r="H14" s="18">
        <v>35</v>
      </c>
      <c r="I14" s="13" t="s">
        <v>77</v>
      </c>
      <c r="J14" s="13" t="s">
        <v>77</v>
      </c>
      <c r="K14" s="13" t="s">
        <v>77</v>
      </c>
      <c r="L14" s="13">
        <v>8</v>
      </c>
      <c r="M14" s="13">
        <f t="shared" si="0"/>
        <v>0</v>
      </c>
      <c r="N14" s="13">
        <f t="shared" si="3"/>
        <v>8</v>
      </c>
      <c r="O14" s="13">
        <f t="shared" si="1"/>
        <v>0</v>
      </c>
      <c r="P14" s="13">
        <f t="shared" si="2"/>
        <v>0</v>
      </c>
      <c r="Q14" s="13">
        <v>8</v>
      </c>
      <c r="R14" s="19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7</v>
      </c>
      <c r="Z14" s="13">
        <v>1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 t="s">
        <v>519</v>
      </c>
    </row>
    <row r="15" spans="1:42" x14ac:dyDescent="0.2">
      <c r="A15" s="13" t="s">
        <v>570</v>
      </c>
      <c r="B15" s="13" t="s">
        <v>310</v>
      </c>
      <c r="C15" s="13" t="s">
        <v>577</v>
      </c>
      <c r="D15" s="13" t="s">
        <v>578</v>
      </c>
      <c r="E15" s="13" t="s">
        <v>89</v>
      </c>
      <c r="F15" s="17">
        <v>1.43</v>
      </c>
      <c r="G15" s="13">
        <v>46</v>
      </c>
      <c r="H15" s="18">
        <v>27.972027972027973</v>
      </c>
      <c r="I15" s="13" t="s">
        <v>77</v>
      </c>
      <c r="J15" s="13" t="s">
        <v>77</v>
      </c>
      <c r="K15" s="13" t="s">
        <v>77</v>
      </c>
      <c r="L15" s="13">
        <v>46</v>
      </c>
      <c r="M15" s="13">
        <f t="shared" si="0"/>
        <v>46</v>
      </c>
      <c r="N15" s="13">
        <f t="shared" si="3"/>
        <v>0</v>
      </c>
      <c r="O15" s="13">
        <f t="shared" si="1"/>
        <v>0</v>
      </c>
      <c r="P15" s="13">
        <f t="shared" si="2"/>
        <v>0</v>
      </c>
      <c r="Q15" s="13">
        <v>46</v>
      </c>
      <c r="R15" s="19">
        <v>0</v>
      </c>
      <c r="S15" s="13">
        <v>0</v>
      </c>
      <c r="T15" s="13">
        <v>0</v>
      </c>
      <c r="U15" s="13">
        <v>4</v>
      </c>
      <c r="V15" s="13">
        <v>21</v>
      </c>
      <c r="W15" s="13">
        <v>21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 t="s">
        <v>579</v>
      </c>
    </row>
    <row r="16" spans="1:42" x14ac:dyDescent="0.2">
      <c r="A16" s="20" t="s">
        <v>113</v>
      </c>
      <c r="B16" s="24" t="s">
        <v>310</v>
      </c>
      <c r="C16" s="24" t="s">
        <v>384</v>
      </c>
      <c r="D16" s="24" t="s">
        <v>385</v>
      </c>
      <c r="E16" s="24" t="s">
        <v>76</v>
      </c>
      <c r="F16" s="34">
        <v>0.01</v>
      </c>
      <c r="G16" s="34">
        <v>1</v>
      </c>
      <c r="H16" s="35">
        <v>100</v>
      </c>
      <c r="I16" s="13" t="s">
        <v>77</v>
      </c>
      <c r="J16" s="13" t="s">
        <v>77</v>
      </c>
      <c r="K16" s="13" t="s">
        <v>77</v>
      </c>
      <c r="L16" s="13">
        <v>1</v>
      </c>
      <c r="M16" s="13">
        <f t="shared" si="0"/>
        <v>1</v>
      </c>
      <c r="N16" s="13">
        <f t="shared" si="3"/>
        <v>0</v>
      </c>
      <c r="O16" s="13">
        <f t="shared" si="1"/>
        <v>0</v>
      </c>
      <c r="P16" s="13">
        <f t="shared" si="2"/>
        <v>0</v>
      </c>
      <c r="Q16" s="34">
        <v>1</v>
      </c>
      <c r="R16" s="36">
        <v>0</v>
      </c>
      <c r="S16" s="13">
        <v>0</v>
      </c>
      <c r="T16" s="13">
        <v>1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114</v>
      </c>
    </row>
    <row r="17" spans="1:42" x14ac:dyDescent="0.2">
      <c r="A17" s="13" t="s">
        <v>1065</v>
      </c>
      <c r="B17" s="13" t="s">
        <v>310</v>
      </c>
      <c r="C17" s="13" t="s">
        <v>1069</v>
      </c>
      <c r="D17" s="40" t="s">
        <v>1070</v>
      </c>
      <c r="E17" s="13" t="s">
        <v>76</v>
      </c>
      <c r="F17" s="17">
        <v>0.55000000000000004</v>
      </c>
      <c r="G17" s="13">
        <v>22</v>
      </c>
      <c r="H17" s="18">
        <f>SUM(G17/F17)</f>
        <v>40</v>
      </c>
      <c r="I17" s="13" t="s">
        <v>77</v>
      </c>
      <c r="J17" s="13" t="s">
        <v>77</v>
      </c>
      <c r="K17" s="13" t="s">
        <v>77</v>
      </c>
      <c r="L17" s="13">
        <v>22</v>
      </c>
      <c r="M17" s="13">
        <f t="shared" si="0"/>
        <v>0</v>
      </c>
      <c r="N17" s="13">
        <f t="shared" si="3"/>
        <v>22</v>
      </c>
      <c r="O17" s="13">
        <f t="shared" si="1"/>
        <v>0</v>
      </c>
      <c r="P17" s="13">
        <f t="shared" si="2"/>
        <v>0</v>
      </c>
      <c r="Q17" s="13">
        <v>22</v>
      </c>
      <c r="R17" s="19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21</v>
      </c>
      <c r="Z17" s="13">
        <v>1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 t="s">
        <v>1071</v>
      </c>
    </row>
    <row r="18" spans="1:42" x14ac:dyDescent="0.2">
      <c r="A18" s="13" t="s">
        <v>1065</v>
      </c>
      <c r="B18" s="13" t="s">
        <v>310</v>
      </c>
      <c r="C18" s="13" t="s">
        <v>1083</v>
      </c>
      <c r="D18" s="40" t="s">
        <v>1084</v>
      </c>
      <c r="E18" s="13" t="s">
        <v>89</v>
      </c>
      <c r="F18" s="17">
        <v>0.53</v>
      </c>
      <c r="G18" s="13">
        <v>15</v>
      </c>
      <c r="H18" s="18">
        <f>SUM(G18/F18)</f>
        <v>28.30188679245283</v>
      </c>
      <c r="I18" s="13" t="s">
        <v>77</v>
      </c>
      <c r="J18" s="13" t="s">
        <v>77</v>
      </c>
      <c r="K18" s="13" t="s">
        <v>77</v>
      </c>
      <c r="L18" s="13">
        <v>15</v>
      </c>
      <c r="M18" s="13">
        <f t="shared" si="0"/>
        <v>7</v>
      </c>
      <c r="N18" s="13">
        <f t="shared" si="3"/>
        <v>8</v>
      </c>
      <c r="O18" s="13">
        <f t="shared" si="1"/>
        <v>0</v>
      </c>
      <c r="P18" s="13">
        <f t="shared" si="2"/>
        <v>0</v>
      </c>
      <c r="Q18" s="13">
        <v>15</v>
      </c>
      <c r="R18" s="19">
        <v>0</v>
      </c>
      <c r="S18" s="13">
        <v>0</v>
      </c>
      <c r="T18" s="13">
        <v>0</v>
      </c>
      <c r="U18" s="13">
        <v>0</v>
      </c>
      <c r="V18" s="13">
        <v>0</v>
      </c>
      <c r="W18" s="13">
        <v>7</v>
      </c>
      <c r="X18" s="13">
        <v>7</v>
      </c>
      <c r="Y18" s="13">
        <v>1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 t="s">
        <v>1085</v>
      </c>
    </row>
    <row r="19" spans="1:42" x14ac:dyDescent="0.2">
      <c r="A19" s="24" t="s">
        <v>227</v>
      </c>
      <c r="B19" s="25" t="s">
        <v>310</v>
      </c>
      <c r="C19" s="25" t="s">
        <v>868</v>
      </c>
      <c r="D19" s="25" t="s">
        <v>869</v>
      </c>
      <c r="E19" s="25" t="s">
        <v>182</v>
      </c>
      <c r="F19" s="26">
        <v>0.23</v>
      </c>
      <c r="G19" s="26">
        <v>2</v>
      </c>
      <c r="H19" s="27">
        <v>39.130000000000003</v>
      </c>
      <c r="I19" s="13" t="s">
        <v>77</v>
      </c>
      <c r="J19" s="13" t="s">
        <v>77</v>
      </c>
      <c r="K19" s="13" t="s">
        <v>77</v>
      </c>
      <c r="L19" s="26">
        <v>2</v>
      </c>
      <c r="M19" s="13">
        <f t="shared" si="0"/>
        <v>2</v>
      </c>
      <c r="N19" s="13">
        <f t="shared" si="3"/>
        <v>0</v>
      </c>
      <c r="O19" s="13">
        <f t="shared" si="1"/>
        <v>0</v>
      </c>
      <c r="P19" s="13">
        <f t="shared" si="2"/>
        <v>0</v>
      </c>
      <c r="Q19" s="26">
        <v>2</v>
      </c>
      <c r="R19" s="28">
        <v>0</v>
      </c>
      <c r="S19" s="13">
        <v>1</v>
      </c>
      <c r="T19" s="13">
        <v>1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 t="s">
        <v>236</v>
      </c>
    </row>
    <row r="20" spans="1:42" x14ac:dyDescent="0.2">
      <c r="A20" s="24" t="s">
        <v>227</v>
      </c>
      <c r="B20" s="25" t="s">
        <v>310</v>
      </c>
      <c r="C20" s="25" t="s">
        <v>913</v>
      </c>
      <c r="D20" s="25" t="s">
        <v>914</v>
      </c>
      <c r="E20" s="25" t="s">
        <v>76</v>
      </c>
      <c r="F20" s="26">
        <v>0.15</v>
      </c>
      <c r="G20" s="26">
        <v>5</v>
      </c>
      <c r="H20" s="27">
        <v>26.66</v>
      </c>
      <c r="I20" s="13" t="s">
        <v>77</v>
      </c>
      <c r="J20" s="13" t="s">
        <v>77</v>
      </c>
      <c r="K20" s="13" t="s">
        <v>77</v>
      </c>
      <c r="L20" s="26">
        <v>2</v>
      </c>
      <c r="M20" s="13">
        <f t="shared" si="0"/>
        <v>2</v>
      </c>
      <c r="N20" s="13">
        <f t="shared" si="3"/>
        <v>0</v>
      </c>
      <c r="O20" s="13">
        <f t="shared" si="1"/>
        <v>0</v>
      </c>
      <c r="P20" s="13">
        <f t="shared" si="2"/>
        <v>0</v>
      </c>
      <c r="Q20" s="26">
        <v>0</v>
      </c>
      <c r="R20" s="28">
        <v>5</v>
      </c>
      <c r="S20" s="13">
        <v>2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 t="s">
        <v>236</v>
      </c>
    </row>
    <row r="21" spans="1:42" x14ac:dyDescent="0.2">
      <c r="A21" s="24" t="s">
        <v>227</v>
      </c>
      <c r="B21" s="25" t="s">
        <v>310</v>
      </c>
      <c r="C21" s="25" t="s">
        <v>933</v>
      </c>
      <c r="D21" s="25" t="s">
        <v>934</v>
      </c>
      <c r="E21" s="25" t="s">
        <v>76</v>
      </c>
      <c r="F21" s="26">
        <v>0.06</v>
      </c>
      <c r="G21" s="26">
        <v>1</v>
      </c>
      <c r="H21" s="27">
        <v>16.66</v>
      </c>
      <c r="I21" s="13" t="s">
        <v>77</v>
      </c>
      <c r="J21" s="13" t="s">
        <v>77</v>
      </c>
      <c r="K21" s="13" t="s">
        <v>77</v>
      </c>
      <c r="L21" s="26">
        <v>1</v>
      </c>
      <c r="M21" s="13">
        <f t="shared" si="0"/>
        <v>1</v>
      </c>
      <c r="N21" s="13">
        <f t="shared" si="3"/>
        <v>0</v>
      </c>
      <c r="O21" s="13">
        <f t="shared" si="1"/>
        <v>0</v>
      </c>
      <c r="P21" s="13">
        <f t="shared" si="2"/>
        <v>0</v>
      </c>
      <c r="Q21" s="26">
        <v>1</v>
      </c>
      <c r="R21" s="28">
        <v>0</v>
      </c>
      <c r="S21" s="13">
        <v>1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 t="s">
        <v>236</v>
      </c>
    </row>
    <row r="22" spans="1:42" x14ac:dyDescent="0.2">
      <c r="A22" s="24" t="s">
        <v>227</v>
      </c>
      <c r="B22" s="25" t="s">
        <v>310</v>
      </c>
      <c r="C22" s="25" t="s">
        <v>995</v>
      </c>
      <c r="D22" s="25" t="s">
        <v>996</v>
      </c>
      <c r="E22" s="25" t="s">
        <v>76</v>
      </c>
      <c r="F22" s="26">
        <v>0.17</v>
      </c>
      <c r="G22" s="26">
        <v>1</v>
      </c>
      <c r="H22" s="27">
        <v>5.66</v>
      </c>
      <c r="I22" s="13" t="s">
        <v>77</v>
      </c>
      <c r="J22" s="13" t="s">
        <v>77</v>
      </c>
      <c r="K22" s="13" t="s">
        <v>77</v>
      </c>
      <c r="L22" s="26">
        <v>1</v>
      </c>
      <c r="M22" s="13">
        <f t="shared" si="0"/>
        <v>1</v>
      </c>
      <c r="N22" s="13">
        <f t="shared" si="3"/>
        <v>0</v>
      </c>
      <c r="O22" s="13">
        <f t="shared" si="1"/>
        <v>0</v>
      </c>
      <c r="P22" s="13">
        <f t="shared" si="2"/>
        <v>0</v>
      </c>
      <c r="Q22" s="26">
        <v>1</v>
      </c>
      <c r="R22" s="28">
        <v>0</v>
      </c>
      <c r="S22" s="13">
        <v>1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 t="s">
        <v>236</v>
      </c>
    </row>
    <row r="23" spans="1:42" x14ac:dyDescent="0.2">
      <c r="A23" s="24" t="s">
        <v>227</v>
      </c>
      <c r="B23" s="25" t="s">
        <v>310</v>
      </c>
      <c r="C23" s="25" t="s">
        <v>1033</v>
      </c>
      <c r="D23" s="25" t="s">
        <v>1034</v>
      </c>
      <c r="E23" s="25" t="s">
        <v>76</v>
      </c>
      <c r="F23" s="26">
        <v>2.2599999999999998</v>
      </c>
      <c r="G23" s="26">
        <v>99</v>
      </c>
      <c r="H23" s="27">
        <v>43.8</v>
      </c>
      <c r="I23" s="13" t="s">
        <v>77</v>
      </c>
      <c r="J23" s="13" t="s">
        <v>77</v>
      </c>
      <c r="K23" s="13" t="s">
        <v>77</v>
      </c>
      <c r="L23" s="26">
        <v>34</v>
      </c>
      <c r="M23" s="13">
        <f t="shared" si="0"/>
        <v>34</v>
      </c>
      <c r="N23" s="13">
        <f t="shared" si="3"/>
        <v>0</v>
      </c>
      <c r="O23" s="13">
        <f t="shared" si="1"/>
        <v>0</v>
      </c>
      <c r="P23" s="13">
        <f t="shared" si="2"/>
        <v>0</v>
      </c>
      <c r="Q23" s="26">
        <v>99</v>
      </c>
      <c r="R23" s="28">
        <v>0</v>
      </c>
      <c r="S23" s="13">
        <v>34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 t="s">
        <v>236</v>
      </c>
    </row>
    <row r="24" spans="1:42" x14ac:dyDescent="0.2">
      <c r="A24" s="24" t="s">
        <v>227</v>
      </c>
      <c r="B24" s="25" t="s">
        <v>310</v>
      </c>
      <c r="C24" s="25" t="s">
        <v>1053</v>
      </c>
      <c r="D24" s="25" t="s">
        <v>1054</v>
      </c>
      <c r="E24" s="25" t="s">
        <v>76</v>
      </c>
      <c r="F24" s="26">
        <v>0.39</v>
      </c>
      <c r="G24" s="26">
        <v>18</v>
      </c>
      <c r="H24" s="29">
        <f>G24/F24</f>
        <v>46.153846153846153</v>
      </c>
      <c r="I24" s="13" t="s">
        <v>77</v>
      </c>
      <c r="J24" s="13" t="s">
        <v>77</v>
      </c>
      <c r="K24" s="13" t="s">
        <v>77</v>
      </c>
      <c r="L24" s="26">
        <v>18</v>
      </c>
      <c r="M24" s="13">
        <f t="shared" si="0"/>
        <v>18</v>
      </c>
      <c r="N24" s="13">
        <f t="shared" si="3"/>
        <v>0</v>
      </c>
      <c r="O24" s="13">
        <f t="shared" si="1"/>
        <v>0</v>
      </c>
      <c r="P24" s="13">
        <f t="shared" si="2"/>
        <v>0</v>
      </c>
      <c r="Q24" s="26">
        <v>18</v>
      </c>
      <c r="R24" s="28">
        <v>0</v>
      </c>
      <c r="S24" s="13">
        <v>0</v>
      </c>
      <c r="T24" s="13">
        <v>7</v>
      </c>
      <c r="U24" s="13">
        <v>7</v>
      </c>
      <c r="V24" s="13">
        <v>4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 t="s">
        <v>236</v>
      </c>
    </row>
  </sheetData>
  <sortState xmlns:xlrd2="http://schemas.microsoft.com/office/spreadsheetml/2017/richdata2" ref="A2:AP452">
    <sortCondition ref="A17:A45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EBD6-1354-4C46-B08E-A23C813E13BC}">
  <dimension ref="A1:AP31"/>
  <sheetViews>
    <sheetView tabSelected="1" workbookViewId="0">
      <pane ySplit="1" topLeftCell="A4" activePane="bottomLeft" state="frozen"/>
      <selection activeCell="N1" sqref="N1"/>
      <selection pane="bottomLeft" activeCell="H7" sqref="H7"/>
    </sheetView>
  </sheetViews>
  <sheetFormatPr defaultRowHeight="12.75" x14ac:dyDescent="0.2"/>
  <cols>
    <col min="1" max="1" width="37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8554687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26.8554687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304</v>
      </c>
      <c r="C2" s="13" t="s">
        <v>305</v>
      </c>
      <c r="D2" s="13" t="s">
        <v>306</v>
      </c>
      <c r="E2" s="13" t="s">
        <v>76</v>
      </c>
      <c r="F2" s="17">
        <v>0.09</v>
      </c>
      <c r="G2" s="13">
        <v>10</v>
      </c>
      <c r="H2" s="18">
        <v>111.11111111111111</v>
      </c>
      <c r="I2" s="13" t="s">
        <v>77</v>
      </c>
      <c r="J2" s="13" t="s">
        <v>77</v>
      </c>
      <c r="K2" s="13" t="s">
        <v>77</v>
      </c>
      <c r="L2" s="13">
        <v>10</v>
      </c>
      <c r="M2" s="13">
        <f t="shared" ref="M2:M31" si="0">SUM(S2:W2)</f>
        <v>0</v>
      </c>
      <c r="N2" s="13">
        <f t="shared" ref="N2:N30" si="1">SUM(X2:AB2)</f>
        <v>0</v>
      </c>
      <c r="O2" s="13">
        <f t="shared" ref="O2:O30" si="2">SUM(AC2:AH2)</f>
        <v>10</v>
      </c>
      <c r="P2" s="13">
        <f t="shared" ref="P2:P31" si="3">SUM(AI2:AO2)</f>
        <v>0</v>
      </c>
      <c r="Q2" s="13">
        <v>0</v>
      </c>
      <c r="R2" s="19">
        <v>10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6</v>
      </c>
      <c r="AD2" s="13">
        <v>4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85</v>
      </c>
    </row>
    <row r="3" spans="1:42" x14ac:dyDescent="0.2">
      <c r="A3" s="13" t="s">
        <v>73</v>
      </c>
      <c r="B3" s="13" t="s">
        <v>304</v>
      </c>
      <c r="C3" s="13" t="s">
        <v>317</v>
      </c>
      <c r="D3" s="13" t="s">
        <v>318</v>
      </c>
      <c r="E3" s="13" t="s">
        <v>76</v>
      </c>
      <c r="F3" s="17">
        <v>0.11</v>
      </c>
      <c r="G3" s="13">
        <v>6</v>
      </c>
      <c r="H3" s="18">
        <v>54.545454545454547</v>
      </c>
      <c r="I3" s="13" t="s">
        <v>77</v>
      </c>
      <c r="J3" s="13" t="s">
        <v>77</v>
      </c>
      <c r="K3" s="13" t="s">
        <v>77</v>
      </c>
      <c r="L3" s="13">
        <v>6</v>
      </c>
      <c r="M3" s="13">
        <f t="shared" si="0"/>
        <v>0</v>
      </c>
      <c r="N3" s="13">
        <f t="shared" si="1"/>
        <v>6</v>
      </c>
      <c r="O3" s="13">
        <f t="shared" si="2"/>
        <v>0</v>
      </c>
      <c r="P3" s="13">
        <f t="shared" si="3"/>
        <v>0</v>
      </c>
      <c r="Q3" s="13">
        <v>0</v>
      </c>
      <c r="R3" s="19">
        <v>6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5</v>
      </c>
      <c r="Y3" s="13">
        <v>1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79</v>
      </c>
    </row>
    <row r="4" spans="1:42" x14ac:dyDescent="0.2">
      <c r="A4" s="30" t="s">
        <v>106</v>
      </c>
      <c r="B4" s="30" t="s">
        <v>304</v>
      </c>
      <c r="C4" s="30" t="s">
        <v>359</v>
      </c>
      <c r="D4" s="30" t="s">
        <v>360</v>
      </c>
      <c r="E4" s="30" t="s">
        <v>76</v>
      </c>
      <c r="F4" s="32">
        <v>12.45</v>
      </c>
      <c r="G4" s="32">
        <v>400</v>
      </c>
      <c r="H4" s="18">
        <v>27</v>
      </c>
      <c r="I4" s="13" t="s">
        <v>77</v>
      </c>
      <c r="J4" s="13" t="s">
        <v>77</v>
      </c>
      <c r="K4" s="13" t="s">
        <v>77</v>
      </c>
      <c r="L4" s="32">
        <v>400</v>
      </c>
      <c r="M4" s="13">
        <f t="shared" si="0"/>
        <v>146</v>
      </c>
      <c r="N4" s="13">
        <f t="shared" si="1"/>
        <v>254</v>
      </c>
      <c r="O4" s="13">
        <f t="shared" si="2"/>
        <v>0</v>
      </c>
      <c r="P4" s="13">
        <f t="shared" si="3"/>
        <v>0</v>
      </c>
      <c r="Q4" s="32">
        <v>400</v>
      </c>
      <c r="R4" s="39">
        <v>0</v>
      </c>
      <c r="S4" s="13">
        <v>0</v>
      </c>
      <c r="T4" s="13">
        <v>0</v>
      </c>
      <c r="U4" s="13">
        <v>10</v>
      </c>
      <c r="V4" s="13">
        <v>68</v>
      </c>
      <c r="W4" s="13">
        <v>68</v>
      </c>
      <c r="X4" s="13">
        <v>68</v>
      </c>
      <c r="Y4" s="13">
        <v>68</v>
      </c>
      <c r="Z4" s="13">
        <v>68</v>
      </c>
      <c r="AA4" s="13">
        <v>50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361</v>
      </c>
    </row>
    <row r="5" spans="1:42" x14ac:dyDescent="0.2">
      <c r="A5" s="20" t="s">
        <v>113</v>
      </c>
      <c r="B5" s="20" t="s">
        <v>304</v>
      </c>
      <c r="C5" s="20" t="s">
        <v>369</v>
      </c>
      <c r="D5" s="20" t="s">
        <v>370</v>
      </c>
      <c r="E5" s="30" t="s">
        <v>88</v>
      </c>
      <c r="F5" s="14">
        <v>0.06</v>
      </c>
      <c r="G5" s="14">
        <v>1</v>
      </c>
      <c r="H5" s="23">
        <v>16.600000000000001</v>
      </c>
      <c r="I5" s="13" t="s">
        <v>77</v>
      </c>
      <c r="J5" s="13" t="s">
        <v>77</v>
      </c>
      <c r="K5" s="13" t="s">
        <v>77</v>
      </c>
      <c r="L5" s="14">
        <v>1</v>
      </c>
      <c r="M5" s="13">
        <f t="shared" si="0"/>
        <v>1</v>
      </c>
      <c r="N5" s="13">
        <f t="shared" si="1"/>
        <v>0</v>
      </c>
      <c r="O5" s="13">
        <f t="shared" si="2"/>
        <v>0</v>
      </c>
      <c r="P5" s="13">
        <f t="shared" si="3"/>
        <v>0</v>
      </c>
      <c r="Q5" s="14">
        <v>1</v>
      </c>
      <c r="R5" s="22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20" t="s">
        <v>371</v>
      </c>
    </row>
    <row r="6" spans="1:42" x14ac:dyDescent="0.2">
      <c r="A6" s="20" t="s">
        <v>113</v>
      </c>
      <c r="B6" s="24" t="s">
        <v>304</v>
      </c>
      <c r="C6" s="24" t="s">
        <v>374</v>
      </c>
      <c r="D6" s="24" t="s">
        <v>375</v>
      </c>
      <c r="E6" s="30" t="s">
        <v>88</v>
      </c>
      <c r="F6" s="34">
        <v>0.06</v>
      </c>
      <c r="G6" s="34">
        <v>3</v>
      </c>
      <c r="H6" s="38">
        <v>50</v>
      </c>
      <c r="I6" s="13" t="s">
        <v>77</v>
      </c>
      <c r="J6" s="13" t="s">
        <v>77</v>
      </c>
      <c r="K6" s="13" t="s">
        <v>77</v>
      </c>
      <c r="L6" s="13">
        <v>3</v>
      </c>
      <c r="M6" s="13">
        <f t="shared" si="0"/>
        <v>3</v>
      </c>
      <c r="N6" s="13">
        <f t="shared" si="1"/>
        <v>0</v>
      </c>
      <c r="O6" s="13">
        <f t="shared" si="2"/>
        <v>0</v>
      </c>
      <c r="P6" s="13">
        <f t="shared" si="3"/>
        <v>0</v>
      </c>
      <c r="Q6" s="34">
        <v>3</v>
      </c>
      <c r="R6" s="36">
        <v>0</v>
      </c>
      <c r="S6" s="13">
        <v>1</v>
      </c>
      <c r="T6" s="13">
        <v>1</v>
      </c>
      <c r="U6" s="13">
        <v>1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114</v>
      </c>
    </row>
    <row r="7" spans="1:42" x14ac:dyDescent="0.2">
      <c r="A7" s="13" t="s">
        <v>386</v>
      </c>
      <c r="B7" s="13" t="s">
        <v>304</v>
      </c>
      <c r="C7" s="13" t="s">
        <v>400</v>
      </c>
      <c r="D7" s="13" t="s">
        <v>401</v>
      </c>
      <c r="E7" s="13" t="s">
        <v>89</v>
      </c>
      <c r="F7" s="13">
        <v>32.33</v>
      </c>
      <c r="G7" s="13">
        <v>460</v>
      </c>
      <c r="H7" s="17" t="s">
        <v>1119</v>
      </c>
      <c r="I7" s="13" t="s">
        <v>77</v>
      </c>
      <c r="J7" s="13" t="s">
        <v>77</v>
      </c>
      <c r="K7" s="13" t="s">
        <v>77</v>
      </c>
      <c r="L7" s="13">
        <v>222</v>
      </c>
      <c r="M7" s="13">
        <f t="shared" si="0"/>
        <v>0</v>
      </c>
      <c r="N7" s="13">
        <f t="shared" si="1"/>
        <v>222</v>
      </c>
      <c r="O7" s="13">
        <f t="shared" si="2"/>
        <v>0</v>
      </c>
      <c r="P7" s="13">
        <f t="shared" si="3"/>
        <v>0</v>
      </c>
      <c r="Q7" s="13">
        <v>222</v>
      </c>
      <c r="R7" s="19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18</v>
      </c>
      <c r="Y7" s="13">
        <v>62</v>
      </c>
      <c r="Z7" s="13">
        <v>62</v>
      </c>
      <c r="AA7" s="13">
        <v>62</v>
      </c>
      <c r="AB7" s="13">
        <v>18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1118</v>
      </c>
    </row>
    <row r="8" spans="1:42" x14ac:dyDescent="0.2">
      <c r="A8" s="13" t="s">
        <v>117</v>
      </c>
      <c r="B8" s="13" t="s">
        <v>304</v>
      </c>
      <c r="C8" s="13" t="s">
        <v>412</v>
      </c>
      <c r="D8" s="13" t="s">
        <v>413</v>
      </c>
      <c r="E8" s="13" t="s">
        <v>76</v>
      </c>
      <c r="F8" s="17">
        <v>0.09</v>
      </c>
      <c r="G8" s="13">
        <v>6</v>
      </c>
      <c r="H8" s="18">
        <v>66.666666666666671</v>
      </c>
      <c r="I8" s="13" t="s">
        <v>77</v>
      </c>
      <c r="J8" s="13" t="s">
        <v>77</v>
      </c>
      <c r="K8" s="13" t="s">
        <v>77</v>
      </c>
      <c r="L8" s="13">
        <v>6</v>
      </c>
      <c r="M8" s="13">
        <f t="shared" si="0"/>
        <v>0</v>
      </c>
      <c r="N8" s="13">
        <f t="shared" si="1"/>
        <v>6</v>
      </c>
      <c r="O8" s="13">
        <f t="shared" si="2"/>
        <v>0</v>
      </c>
      <c r="P8" s="13">
        <f t="shared" si="3"/>
        <v>0</v>
      </c>
      <c r="Q8" s="13">
        <v>2</v>
      </c>
      <c r="R8" s="19">
        <v>4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2</v>
      </c>
      <c r="Y8" s="13">
        <v>3</v>
      </c>
      <c r="Z8" s="13">
        <v>1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118</v>
      </c>
    </row>
    <row r="9" spans="1:42" x14ac:dyDescent="0.2">
      <c r="A9" s="13" t="s">
        <v>117</v>
      </c>
      <c r="B9" s="13" t="s">
        <v>304</v>
      </c>
      <c r="C9" s="13" t="s">
        <v>431</v>
      </c>
      <c r="D9" s="13" t="s">
        <v>432</v>
      </c>
      <c r="E9" s="13" t="s">
        <v>76</v>
      </c>
      <c r="F9" s="17">
        <v>0.5</v>
      </c>
      <c r="G9" s="13">
        <v>20</v>
      </c>
      <c r="H9" s="18">
        <v>40</v>
      </c>
      <c r="I9" s="13" t="s">
        <v>77</v>
      </c>
      <c r="J9" s="13" t="s">
        <v>77</v>
      </c>
      <c r="K9" s="13" t="s">
        <v>77</v>
      </c>
      <c r="L9" s="13">
        <v>20</v>
      </c>
      <c r="M9" s="13">
        <f t="shared" si="0"/>
        <v>0</v>
      </c>
      <c r="N9" s="13">
        <f t="shared" si="1"/>
        <v>0</v>
      </c>
      <c r="O9" s="13">
        <f t="shared" si="2"/>
        <v>20</v>
      </c>
      <c r="P9" s="13">
        <f t="shared" si="3"/>
        <v>0</v>
      </c>
      <c r="Q9" s="13">
        <v>20</v>
      </c>
      <c r="R9" s="19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20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 t="s">
        <v>122</v>
      </c>
    </row>
    <row r="10" spans="1:42" x14ac:dyDescent="0.2">
      <c r="A10" s="13" t="s">
        <v>117</v>
      </c>
      <c r="B10" s="13" t="s">
        <v>304</v>
      </c>
      <c r="C10" s="13" t="s">
        <v>433</v>
      </c>
      <c r="D10" s="13" t="s">
        <v>434</v>
      </c>
      <c r="E10" s="13" t="s">
        <v>76</v>
      </c>
      <c r="F10" s="17">
        <v>0.24</v>
      </c>
      <c r="G10" s="13">
        <v>14</v>
      </c>
      <c r="H10" s="18">
        <v>70</v>
      </c>
      <c r="I10" s="13" t="s">
        <v>77</v>
      </c>
      <c r="J10" s="13" t="s">
        <v>77</v>
      </c>
      <c r="K10" s="13" t="s">
        <v>77</v>
      </c>
      <c r="L10" s="13">
        <v>14</v>
      </c>
      <c r="M10" s="13">
        <f t="shared" si="0"/>
        <v>0</v>
      </c>
      <c r="N10" s="13">
        <f t="shared" si="1"/>
        <v>0</v>
      </c>
      <c r="O10" s="13">
        <f t="shared" si="2"/>
        <v>14</v>
      </c>
      <c r="P10" s="13">
        <f t="shared" si="3"/>
        <v>0</v>
      </c>
      <c r="Q10" s="13">
        <v>9</v>
      </c>
      <c r="R10" s="19">
        <v>5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7</v>
      </c>
      <c r="AD10" s="13">
        <v>7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 t="s">
        <v>122</v>
      </c>
    </row>
    <row r="11" spans="1:42" x14ac:dyDescent="0.2">
      <c r="A11" s="13" t="s">
        <v>117</v>
      </c>
      <c r="B11" s="13" t="s">
        <v>304</v>
      </c>
      <c r="C11" s="13" t="s">
        <v>435</v>
      </c>
      <c r="D11" s="13" t="s">
        <v>436</v>
      </c>
      <c r="E11" s="13" t="s">
        <v>76</v>
      </c>
      <c r="F11" s="17">
        <v>0.11</v>
      </c>
      <c r="G11" s="13">
        <v>6</v>
      </c>
      <c r="H11" s="18">
        <v>54.545454545454547</v>
      </c>
      <c r="I11" s="13" t="s">
        <v>77</v>
      </c>
      <c r="J11" s="13" t="s">
        <v>77</v>
      </c>
      <c r="K11" s="13" t="s">
        <v>77</v>
      </c>
      <c r="L11" s="13">
        <v>6</v>
      </c>
      <c r="M11" s="13">
        <f t="shared" si="0"/>
        <v>0</v>
      </c>
      <c r="N11" s="13">
        <f t="shared" si="1"/>
        <v>6</v>
      </c>
      <c r="O11" s="13">
        <f t="shared" si="2"/>
        <v>0</v>
      </c>
      <c r="P11" s="13">
        <f t="shared" si="3"/>
        <v>0</v>
      </c>
      <c r="Q11" s="13">
        <v>6</v>
      </c>
      <c r="R11" s="19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5</v>
      </c>
      <c r="Z11" s="13">
        <v>1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 t="s">
        <v>118</v>
      </c>
    </row>
    <row r="12" spans="1:42" x14ac:dyDescent="0.2">
      <c r="A12" s="13" t="s">
        <v>117</v>
      </c>
      <c r="B12" s="13" t="s">
        <v>304</v>
      </c>
      <c r="C12" s="13" t="s">
        <v>445</v>
      </c>
      <c r="D12" s="44" t="s">
        <v>446</v>
      </c>
      <c r="E12" s="13" t="s">
        <v>76</v>
      </c>
      <c r="F12" s="17">
        <v>1.54</v>
      </c>
      <c r="G12" s="13">
        <v>86</v>
      </c>
      <c r="H12" s="18">
        <v>55.8</v>
      </c>
      <c r="I12" s="13" t="s">
        <v>77</v>
      </c>
      <c r="J12" s="13" t="s">
        <v>77</v>
      </c>
      <c r="K12" s="13" t="s">
        <v>77</v>
      </c>
      <c r="L12" s="13">
        <v>86</v>
      </c>
      <c r="M12" s="13">
        <f t="shared" si="0"/>
        <v>0</v>
      </c>
      <c r="N12" s="13">
        <f t="shared" si="1"/>
        <v>86</v>
      </c>
      <c r="O12" s="13">
        <f t="shared" si="2"/>
        <v>0</v>
      </c>
      <c r="P12" s="13">
        <f t="shared" si="3"/>
        <v>0</v>
      </c>
      <c r="Q12" s="13">
        <v>0</v>
      </c>
      <c r="R12" s="19">
        <v>86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48</v>
      </c>
      <c r="Z12" s="13">
        <v>38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447</v>
      </c>
    </row>
    <row r="13" spans="1:42" x14ac:dyDescent="0.2">
      <c r="A13" s="13" t="s">
        <v>117</v>
      </c>
      <c r="B13" s="13" t="s">
        <v>304</v>
      </c>
      <c r="C13" s="13" t="s">
        <v>459</v>
      </c>
      <c r="D13" s="13" t="s">
        <v>460</v>
      </c>
      <c r="E13" s="13" t="s">
        <v>76</v>
      </c>
      <c r="F13" s="17">
        <v>0.27</v>
      </c>
      <c r="G13" s="13">
        <v>11</v>
      </c>
      <c r="H13" s="18">
        <v>40.74074074074074</v>
      </c>
      <c r="I13" s="13" t="s">
        <v>77</v>
      </c>
      <c r="J13" s="13" t="s">
        <v>77</v>
      </c>
      <c r="K13" s="13" t="s">
        <v>77</v>
      </c>
      <c r="L13" s="13">
        <v>11</v>
      </c>
      <c r="M13" s="13">
        <f t="shared" si="0"/>
        <v>0</v>
      </c>
      <c r="N13" s="13">
        <f t="shared" si="1"/>
        <v>11</v>
      </c>
      <c r="O13" s="13">
        <f t="shared" si="2"/>
        <v>0</v>
      </c>
      <c r="P13" s="13">
        <f t="shared" si="3"/>
        <v>0</v>
      </c>
      <c r="Q13" s="13">
        <v>11</v>
      </c>
      <c r="R13" s="19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7</v>
      </c>
      <c r="Z13" s="13">
        <v>4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461</v>
      </c>
    </row>
    <row r="14" spans="1:42" x14ac:dyDescent="0.2">
      <c r="A14" s="13" t="s">
        <v>117</v>
      </c>
      <c r="B14" s="13" t="s">
        <v>304</v>
      </c>
      <c r="C14" s="13" t="s">
        <v>539</v>
      </c>
      <c r="D14" s="13" t="s">
        <v>540</v>
      </c>
      <c r="E14" s="13" t="s">
        <v>76</v>
      </c>
      <c r="F14" s="13">
        <v>0.14000000000000001</v>
      </c>
      <c r="G14" s="13">
        <v>10</v>
      </c>
      <c r="H14" s="18">
        <v>71.428571428571416</v>
      </c>
      <c r="I14" s="13" t="s">
        <v>77</v>
      </c>
      <c r="J14" s="13" t="s">
        <v>77</v>
      </c>
      <c r="K14" s="13" t="s">
        <v>77</v>
      </c>
      <c r="L14" s="13">
        <v>10</v>
      </c>
      <c r="M14" s="13">
        <f t="shared" si="0"/>
        <v>0</v>
      </c>
      <c r="N14" s="13">
        <f t="shared" si="1"/>
        <v>10</v>
      </c>
      <c r="O14" s="13">
        <f t="shared" si="2"/>
        <v>0</v>
      </c>
      <c r="P14" s="13">
        <f t="shared" si="3"/>
        <v>0</v>
      </c>
      <c r="Q14" s="13">
        <v>2</v>
      </c>
      <c r="R14" s="19">
        <v>8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7</v>
      </c>
      <c r="AA14" s="13">
        <v>3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 t="s">
        <v>118</v>
      </c>
    </row>
    <row r="15" spans="1:42" x14ac:dyDescent="0.2">
      <c r="A15" s="13" t="s">
        <v>117</v>
      </c>
      <c r="B15" s="13" t="s">
        <v>304</v>
      </c>
      <c r="C15" s="13" t="s">
        <v>547</v>
      </c>
      <c r="D15" s="13" t="s">
        <v>548</v>
      </c>
      <c r="E15" s="13" t="s">
        <v>76</v>
      </c>
      <c r="F15" s="17" t="s">
        <v>549</v>
      </c>
      <c r="G15" s="13">
        <v>6</v>
      </c>
      <c r="H15" s="18">
        <v>300</v>
      </c>
      <c r="I15" s="13" t="s">
        <v>77</v>
      </c>
      <c r="J15" s="13" t="s">
        <v>77</v>
      </c>
      <c r="K15" s="13" t="s">
        <v>77</v>
      </c>
      <c r="L15" s="13">
        <v>6</v>
      </c>
      <c r="M15" s="13">
        <f t="shared" si="0"/>
        <v>0</v>
      </c>
      <c r="N15" s="13">
        <f t="shared" si="1"/>
        <v>6</v>
      </c>
      <c r="O15" s="13">
        <f t="shared" si="2"/>
        <v>0</v>
      </c>
      <c r="P15" s="13">
        <f t="shared" si="3"/>
        <v>0</v>
      </c>
      <c r="Q15" s="13">
        <v>0</v>
      </c>
      <c r="R15" s="19">
        <v>6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5</v>
      </c>
      <c r="AA15" s="13">
        <v>1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 t="s">
        <v>118</v>
      </c>
    </row>
    <row r="16" spans="1:42" x14ac:dyDescent="0.2">
      <c r="A16" s="13" t="s">
        <v>117</v>
      </c>
      <c r="B16" s="13" t="s">
        <v>304</v>
      </c>
      <c r="C16" s="13" t="s">
        <v>552</v>
      </c>
      <c r="D16" s="13" t="s">
        <v>553</v>
      </c>
      <c r="E16" s="13" t="s">
        <v>76</v>
      </c>
      <c r="F16" s="13">
        <v>0.14000000000000001</v>
      </c>
      <c r="G16" s="13">
        <v>8</v>
      </c>
      <c r="H16" s="18">
        <v>70</v>
      </c>
      <c r="I16" s="13" t="s">
        <v>77</v>
      </c>
      <c r="J16" s="13" t="s">
        <v>77</v>
      </c>
      <c r="K16" s="13" t="s">
        <v>77</v>
      </c>
      <c r="L16" s="13">
        <v>8</v>
      </c>
      <c r="M16" s="13">
        <f t="shared" si="0"/>
        <v>0</v>
      </c>
      <c r="N16" s="13">
        <f t="shared" si="1"/>
        <v>0</v>
      </c>
      <c r="O16" s="13">
        <f t="shared" si="2"/>
        <v>8</v>
      </c>
      <c r="P16" s="13">
        <f t="shared" si="3"/>
        <v>0</v>
      </c>
      <c r="Q16" s="13">
        <v>0</v>
      </c>
      <c r="R16" s="19">
        <v>8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5</v>
      </c>
      <c r="AD16" s="13">
        <v>3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122</v>
      </c>
    </row>
    <row r="17" spans="1:42" x14ac:dyDescent="0.2">
      <c r="A17" s="20" t="s">
        <v>168</v>
      </c>
      <c r="B17" s="20" t="s">
        <v>304</v>
      </c>
      <c r="C17" s="20" t="s">
        <v>648</v>
      </c>
      <c r="D17" s="20" t="s">
        <v>649</v>
      </c>
      <c r="E17" s="20" t="s">
        <v>76</v>
      </c>
      <c r="F17" s="14">
        <v>0.05</v>
      </c>
      <c r="G17" s="14">
        <v>1</v>
      </c>
      <c r="H17" s="23">
        <v>40</v>
      </c>
      <c r="I17" s="13" t="s">
        <v>77</v>
      </c>
      <c r="J17" s="13" t="s">
        <v>77</v>
      </c>
      <c r="K17" s="13" t="s">
        <v>77</v>
      </c>
      <c r="L17" s="14">
        <v>1</v>
      </c>
      <c r="M17" s="13">
        <f t="shared" si="0"/>
        <v>1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14">
        <v>1</v>
      </c>
      <c r="R17" s="22">
        <v>0</v>
      </c>
      <c r="S17" s="13">
        <v>0</v>
      </c>
      <c r="T17" s="13">
        <v>0</v>
      </c>
      <c r="U17" s="13">
        <v>1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20" t="s">
        <v>650</v>
      </c>
    </row>
    <row r="18" spans="1:42" x14ac:dyDescent="0.2">
      <c r="A18" s="20" t="s">
        <v>168</v>
      </c>
      <c r="B18" s="20" t="s">
        <v>304</v>
      </c>
      <c r="C18" s="20" t="s">
        <v>661</v>
      </c>
      <c r="D18" s="20" t="s">
        <v>662</v>
      </c>
      <c r="E18" s="20" t="s">
        <v>88</v>
      </c>
      <c r="F18" s="20">
        <v>0.31</v>
      </c>
      <c r="G18" s="14">
        <v>10</v>
      </c>
      <c r="H18" s="21">
        <f>G18/F18</f>
        <v>32.258064516129032</v>
      </c>
      <c r="I18" s="13" t="s">
        <v>77</v>
      </c>
      <c r="J18" s="13" t="s">
        <v>77</v>
      </c>
      <c r="K18" s="13" t="s">
        <v>77</v>
      </c>
      <c r="L18" s="14">
        <v>10</v>
      </c>
      <c r="M18" s="13">
        <f t="shared" si="0"/>
        <v>10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14">
        <v>10</v>
      </c>
      <c r="R18" s="22">
        <v>0</v>
      </c>
      <c r="S18" s="13">
        <v>0</v>
      </c>
      <c r="T18" s="13">
        <v>5</v>
      </c>
      <c r="U18" s="13">
        <v>5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20" t="s">
        <v>169</v>
      </c>
    </row>
    <row r="19" spans="1:42" x14ac:dyDescent="0.2">
      <c r="A19" s="20" t="s">
        <v>168</v>
      </c>
      <c r="B19" s="20" t="s">
        <v>304</v>
      </c>
      <c r="C19" s="20" t="s">
        <v>675</v>
      </c>
      <c r="D19" s="20" t="s">
        <v>676</v>
      </c>
      <c r="E19" s="20" t="s">
        <v>76</v>
      </c>
      <c r="F19" s="20">
        <v>0.02</v>
      </c>
      <c r="G19" s="14">
        <v>6</v>
      </c>
      <c r="H19" s="21">
        <f>G19/F19</f>
        <v>300</v>
      </c>
      <c r="I19" s="13" t="s">
        <v>77</v>
      </c>
      <c r="J19" s="13" t="s">
        <v>77</v>
      </c>
      <c r="K19" s="13" t="s">
        <v>77</v>
      </c>
      <c r="L19" s="14">
        <v>6</v>
      </c>
      <c r="M19" s="13">
        <f t="shared" si="0"/>
        <v>6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14">
        <v>0</v>
      </c>
      <c r="R19" s="22">
        <v>6</v>
      </c>
      <c r="S19" s="13">
        <v>0</v>
      </c>
      <c r="T19" s="13">
        <v>5</v>
      </c>
      <c r="U19" s="13">
        <v>1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20" t="s">
        <v>169</v>
      </c>
    </row>
    <row r="20" spans="1:42" x14ac:dyDescent="0.2">
      <c r="A20" s="20" t="s">
        <v>168</v>
      </c>
      <c r="B20" s="20" t="s">
        <v>304</v>
      </c>
      <c r="C20" s="20" t="s">
        <v>825</v>
      </c>
      <c r="D20" s="20" t="s">
        <v>826</v>
      </c>
      <c r="E20" s="20" t="s">
        <v>768</v>
      </c>
      <c r="F20" s="14">
        <v>0.1</v>
      </c>
      <c r="G20" s="14">
        <v>2</v>
      </c>
      <c r="H20" s="21">
        <f>G20/F20</f>
        <v>20</v>
      </c>
      <c r="I20" s="13" t="s">
        <v>77</v>
      </c>
      <c r="J20" s="13" t="s">
        <v>77</v>
      </c>
      <c r="K20" s="13" t="s">
        <v>77</v>
      </c>
      <c r="L20" s="14">
        <v>2</v>
      </c>
      <c r="M20" s="13">
        <f t="shared" si="0"/>
        <v>2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14">
        <v>2</v>
      </c>
      <c r="R20" s="22">
        <v>0</v>
      </c>
      <c r="S20" s="13">
        <v>0</v>
      </c>
      <c r="T20" s="13">
        <v>1</v>
      </c>
      <c r="U20" s="13">
        <v>1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20" t="s">
        <v>171</v>
      </c>
    </row>
    <row r="21" spans="1:42" x14ac:dyDescent="0.2">
      <c r="A21" s="20" t="s">
        <v>168</v>
      </c>
      <c r="B21" s="20" t="s">
        <v>304</v>
      </c>
      <c r="C21" s="20" t="s">
        <v>833</v>
      </c>
      <c r="D21" s="20" t="s">
        <v>834</v>
      </c>
      <c r="E21" s="20" t="s">
        <v>76</v>
      </c>
      <c r="F21" s="14">
        <v>0.08</v>
      </c>
      <c r="G21" s="14">
        <v>3</v>
      </c>
      <c r="H21" s="21">
        <f>G21/F21</f>
        <v>37.5</v>
      </c>
      <c r="I21" s="13" t="s">
        <v>77</v>
      </c>
      <c r="J21" s="13" t="s">
        <v>77</v>
      </c>
      <c r="K21" s="13" t="s">
        <v>77</v>
      </c>
      <c r="L21" s="14">
        <v>3</v>
      </c>
      <c r="M21" s="13">
        <f t="shared" si="0"/>
        <v>3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14">
        <v>3</v>
      </c>
      <c r="R21" s="22">
        <v>0</v>
      </c>
      <c r="S21" s="13">
        <v>0</v>
      </c>
      <c r="T21" s="13">
        <v>0</v>
      </c>
      <c r="U21" s="13">
        <v>1</v>
      </c>
      <c r="V21" s="13">
        <v>1</v>
      </c>
      <c r="W21" s="13">
        <v>1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20" t="s">
        <v>171</v>
      </c>
    </row>
    <row r="22" spans="1:42" x14ac:dyDescent="0.2">
      <c r="A22" s="24" t="s">
        <v>227</v>
      </c>
      <c r="B22" s="25" t="s">
        <v>304</v>
      </c>
      <c r="C22" s="25" t="s">
        <v>894</v>
      </c>
      <c r="D22" s="25" t="s">
        <v>895</v>
      </c>
      <c r="E22" s="25" t="s">
        <v>76</v>
      </c>
      <c r="F22" s="26">
        <v>1.93</v>
      </c>
      <c r="G22" s="26">
        <v>65</v>
      </c>
      <c r="H22" s="27">
        <v>41.45</v>
      </c>
      <c r="I22" s="13" t="s">
        <v>77</v>
      </c>
      <c r="J22" s="13" t="s">
        <v>77</v>
      </c>
      <c r="K22" s="13" t="s">
        <v>77</v>
      </c>
      <c r="L22" s="26">
        <v>65</v>
      </c>
      <c r="M22" s="13">
        <f t="shared" si="0"/>
        <v>65</v>
      </c>
      <c r="N22" s="13">
        <f t="shared" si="1"/>
        <v>0</v>
      </c>
      <c r="O22" s="13">
        <f t="shared" si="2"/>
        <v>0</v>
      </c>
      <c r="P22" s="13">
        <f t="shared" si="3"/>
        <v>0</v>
      </c>
      <c r="Q22" s="26">
        <v>65</v>
      </c>
      <c r="R22" s="28">
        <v>0</v>
      </c>
      <c r="S22" s="13">
        <v>51</v>
      </c>
      <c r="T22" s="13">
        <v>14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 t="s">
        <v>236</v>
      </c>
    </row>
    <row r="23" spans="1:42" x14ac:dyDescent="0.2">
      <c r="A23" s="24" t="s">
        <v>227</v>
      </c>
      <c r="B23" s="25" t="s">
        <v>304</v>
      </c>
      <c r="C23" s="25" t="s">
        <v>898</v>
      </c>
      <c r="D23" s="25" t="s">
        <v>899</v>
      </c>
      <c r="E23" s="25" t="s">
        <v>76</v>
      </c>
      <c r="F23" s="26">
        <v>0.625</v>
      </c>
      <c r="G23" s="26">
        <v>7</v>
      </c>
      <c r="H23" s="27">
        <v>11</v>
      </c>
      <c r="I23" s="13" t="s">
        <v>77</v>
      </c>
      <c r="J23" s="13" t="s">
        <v>77</v>
      </c>
      <c r="K23" s="13" t="s">
        <v>77</v>
      </c>
      <c r="L23" s="26">
        <v>1</v>
      </c>
      <c r="M23" s="13">
        <f t="shared" si="0"/>
        <v>1</v>
      </c>
      <c r="N23" s="13">
        <f t="shared" si="1"/>
        <v>0</v>
      </c>
      <c r="O23" s="13">
        <f t="shared" si="2"/>
        <v>0</v>
      </c>
      <c r="P23" s="13">
        <f t="shared" si="3"/>
        <v>0</v>
      </c>
      <c r="Q23" s="26">
        <v>7</v>
      </c>
      <c r="R23" s="28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 t="s">
        <v>236</v>
      </c>
    </row>
    <row r="24" spans="1:42" x14ac:dyDescent="0.2">
      <c r="A24" s="24" t="s">
        <v>227</v>
      </c>
      <c r="B24" s="25" t="s">
        <v>304</v>
      </c>
      <c r="C24" s="25" t="s">
        <v>941</v>
      </c>
      <c r="D24" s="25" t="s">
        <v>942</v>
      </c>
      <c r="E24" s="25" t="s">
        <v>88</v>
      </c>
      <c r="F24" s="26">
        <v>0.316</v>
      </c>
      <c r="G24" s="26">
        <v>1</v>
      </c>
      <c r="H24" s="27">
        <v>6</v>
      </c>
      <c r="I24" s="13" t="s">
        <v>77</v>
      </c>
      <c r="J24" s="13" t="s">
        <v>77</v>
      </c>
      <c r="K24" s="13" t="s">
        <v>77</v>
      </c>
      <c r="L24" s="26">
        <v>1</v>
      </c>
      <c r="M24" s="13">
        <f t="shared" si="0"/>
        <v>1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26">
        <v>1</v>
      </c>
      <c r="R24" s="28">
        <v>0</v>
      </c>
      <c r="S24" s="13">
        <v>1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 t="s">
        <v>236</v>
      </c>
    </row>
    <row r="25" spans="1:42" x14ac:dyDescent="0.2">
      <c r="A25" s="24" t="s">
        <v>227</v>
      </c>
      <c r="B25" s="25" t="s">
        <v>304</v>
      </c>
      <c r="C25" s="25" t="s">
        <v>991</v>
      </c>
      <c r="D25" s="25" t="s">
        <v>992</v>
      </c>
      <c r="E25" s="25" t="s">
        <v>76</v>
      </c>
      <c r="F25" s="26">
        <v>0.04</v>
      </c>
      <c r="G25" s="26">
        <v>1</v>
      </c>
      <c r="H25" s="27">
        <v>25</v>
      </c>
      <c r="I25" s="13" t="s">
        <v>77</v>
      </c>
      <c r="J25" s="13" t="s">
        <v>77</v>
      </c>
      <c r="K25" s="13" t="s">
        <v>77</v>
      </c>
      <c r="L25" s="26">
        <v>1</v>
      </c>
      <c r="M25" s="13">
        <f t="shared" si="0"/>
        <v>1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26">
        <v>1</v>
      </c>
      <c r="R25" s="28">
        <v>0</v>
      </c>
      <c r="S25" s="13">
        <v>1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 t="s">
        <v>236</v>
      </c>
    </row>
    <row r="26" spans="1:42" x14ac:dyDescent="0.2">
      <c r="A26" s="24" t="s">
        <v>227</v>
      </c>
      <c r="B26" s="25" t="s">
        <v>304</v>
      </c>
      <c r="C26" s="25" t="s">
        <v>1025</v>
      </c>
      <c r="D26" s="25" t="s">
        <v>1026</v>
      </c>
      <c r="E26" s="25" t="s">
        <v>182</v>
      </c>
      <c r="F26" s="26">
        <v>10.199999999999999</v>
      </c>
      <c r="G26" s="26">
        <v>201</v>
      </c>
      <c r="H26" s="29">
        <f>G26/F26</f>
        <v>19.705882352941178</v>
      </c>
      <c r="I26" s="13" t="s">
        <v>77</v>
      </c>
      <c r="J26" s="13" t="s">
        <v>77</v>
      </c>
      <c r="K26" s="13" t="s">
        <v>77</v>
      </c>
      <c r="L26" s="26">
        <v>201</v>
      </c>
      <c r="M26" s="13">
        <f t="shared" si="0"/>
        <v>201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26">
        <v>201</v>
      </c>
      <c r="R26" s="28">
        <v>0</v>
      </c>
      <c r="S26" s="13">
        <v>68</v>
      </c>
      <c r="T26" s="13">
        <v>68</v>
      </c>
      <c r="U26" s="13">
        <v>65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 t="s">
        <v>236</v>
      </c>
    </row>
    <row r="27" spans="1:42" x14ac:dyDescent="0.2">
      <c r="A27" s="24" t="s">
        <v>227</v>
      </c>
      <c r="B27" s="25" t="s">
        <v>304</v>
      </c>
      <c r="C27" s="25" t="s">
        <v>1047</v>
      </c>
      <c r="D27" s="25" t="s">
        <v>1048</v>
      </c>
      <c r="E27" s="25" t="s">
        <v>88</v>
      </c>
      <c r="F27" s="26">
        <v>3.19</v>
      </c>
      <c r="G27" s="25">
        <v>42</v>
      </c>
      <c r="H27" s="29">
        <f>G27/F27</f>
        <v>13.16614420062696</v>
      </c>
      <c r="I27" s="13" t="s">
        <v>77</v>
      </c>
      <c r="J27" s="13" t="s">
        <v>77</v>
      </c>
      <c r="K27" s="13" t="s">
        <v>77</v>
      </c>
      <c r="L27" s="26">
        <v>42</v>
      </c>
      <c r="M27" s="13">
        <f t="shared" si="0"/>
        <v>42</v>
      </c>
      <c r="N27" s="13">
        <f t="shared" si="1"/>
        <v>0</v>
      </c>
      <c r="O27" s="13">
        <f t="shared" si="2"/>
        <v>0</v>
      </c>
      <c r="P27" s="13">
        <f t="shared" si="3"/>
        <v>0</v>
      </c>
      <c r="Q27" s="25">
        <v>42</v>
      </c>
      <c r="R27" s="37">
        <v>0</v>
      </c>
      <c r="S27" s="13">
        <v>10</v>
      </c>
      <c r="T27" s="13">
        <v>21</v>
      </c>
      <c r="U27" s="13">
        <v>11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 t="s">
        <v>236</v>
      </c>
    </row>
    <row r="28" spans="1:42" x14ac:dyDescent="0.2">
      <c r="A28" s="24" t="s">
        <v>227</v>
      </c>
      <c r="B28" s="25" t="s">
        <v>304</v>
      </c>
      <c r="C28" s="25" t="s">
        <v>1049</v>
      </c>
      <c r="D28" s="25" t="s">
        <v>1050</v>
      </c>
      <c r="E28" s="25" t="s">
        <v>76</v>
      </c>
      <c r="F28" s="26">
        <v>0.09</v>
      </c>
      <c r="G28" s="26">
        <v>8</v>
      </c>
      <c r="H28" s="29">
        <f>G28/F28</f>
        <v>88.888888888888886</v>
      </c>
      <c r="I28" s="13" t="s">
        <v>77</v>
      </c>
      <c r="J28" s="13" t="s">
        <v>77</v>
      </c>
      <c r="K28" s="13" t="s">
        <v>77</v>
      </c>
      <c r="L28" s="26">
        <v>8</v>
      </c>
      <c r="M28" s="13">
        <f t="shared" si="0"/>
        <v>8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26">
        <v>0</v>
      </c>
      <c r="R28" s="28">
        <v>8</v>
      </c>
      <c r="S28" s="13">
        <v>4</v>
      </c>
      <c r="T28" s="13">
        <v>4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 t="s">
        <v>236</v>
      </c>
    </row>
    <row r="29" spans="1:42" x14ac:dyDescent="0.2">
      <c r="A29" s="24" t="s">
        <v>227</v>
      </c>
      <c r="B29" s="25" t="s">
        <v>304</v>
      </c>
      <c r="C29" s="25" t="s">
        <v>1051</v>
      </c>
      <c r="D29" s="25" t="s">
        <v>1052</v>
      </c>
      <c r="E29" s="25" t="s">
        <v>76</v>
      </c>
      <c r="F29" s="26">
        <v>0.01</v>
      </c>
      <c r="G29" s="26">
        <v>1</v>
      </c>
      <c r="H29" s="29">
        <f>G29/F29</f>
        <v>100</v>
      </c>
      <c r="I29" s="13" t="s">
        <v>77</v>
      </c>
      <c r="J29" s="13" t="s">
        <v>77</v>
      </c>
      <c r="K29" s="13" t="s">
        <v>77</v>
      </c>
      <c r="L29" s="26">
        <v>1</v>
      </c>
      <c r="M29" s="13">
        <f t="shared" si="0"/>
        <v>1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26">
        <v>0</v>
      </c>
      <c r="R29" s="28">
        <v>1</v>
      </c>
      <c r="S29" s="13">
        <v>1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 t="s">
        <v>236</v>
      </c>
    </row>
    <row r="30" spans="1:42" x14ac:dyDescent="0.2">
      <c r="A30" s="13" t="s">
        <v>1098</v>
      </c>
      <c r="B30" s="41" t="s">
        <v>304</v>
      </c>
      <c r="C30" s="13" t="s">
        <v>1099</v>
      </c>
      <c r="D30" s="13" t="s">
        <v>1100</v>
      </c>
      <c r="E30" s="13" t="s">
        <v>88</v>
      </c>
      <c r="F30" s="17">
        <v>0.59</v>
      </c>
      <c r="G30" s="13">
        <v>18</v>
      </c>
      <c r="H30" s="13">
        <v>30.5</v>
      </c>
      <c r="I30" s="13" t="s">
        <v>77</v>
      </c>
      <c r="J30" s="13" t="s">
        <v>77</v>
      </c>
      <c r="K30" s="13" t="s">
        <v>77</v>
      </c>
      <c r="L30" s="13">
        <v>18</v>
      </c>
      <c r="M30" s="13">
        <f t="shared" si="0"/>
        <v>0</v>
      </c>
      <c r="N30" s="13">
        <f t="shared" si="1"/>
        <v>18</v>
      </c>
      <c r="O30" s="13">
        <f t="shared" si="2"/>
        <v>0</v>
      </c>
      <c r="P30" s="13">
        <f t="shared" si="3"/>
        <v>0</v>
      </c>
      <c r="Q30" s="13">
        <v>18</v>
      </c>
      <c r="R30" s="19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7</v>
      </c>
      <c r="Y30" s="13">
        <v>7</v>
      </c>
      <c r="Z30" s="13">
        <v>4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 t="s">
        <v>1101</v>
      </c>
    </row>
    <row r="31" spans="1:42" x14ac:dyDescent="0.2">
      <c r="A31" s="13" t="s">
        <v>386</v>
      </c>
      <c r="B31" s="13" t="s">
        <v>387</v>
      </c>
      <c r="C31" s="13" t="s">
        <v>388</v>
      </c>
      <c r="D31" s="13" t="s">
        <v>389</v>
      </c>
      <c r="E31" s="13" t="s">
        <v>88</v>
      </c>
      <c r="F31" s="13">
        <v>51.24</v>
      </c>
      <c r="G31" s="13" t="s">
        <v>1110</v>
      </c>
      <c r="H31" s="13">
        <v>36.6</v>
      </c>
      <c r="I31" s="13" t="s">
        <v>77</v>
      </c>
      <c r="J31" s="13" t="s">
        <v>77</v>
      </c>
      <c r="K31" s="13" t="s">
        <v>77</v>
      </c>
      <c r="L31" s="13">
        <v>355</v>
      </c>
      <c r="M31" s="13">
        <f t="shared" si="0"/>
        <v>0</v>
      </c>
      <c r="N31" s="13">
        <v>355</v>
      </c>
      <c r="O31" s="13">
        <v>0</v>
      </c>
      <c r="P31" s="13">
        <f t="shared" si="3"/>
        <v>0</v>
      </c>
      <c r="Q31" s="13">
        <v>355</v>
      </c>
      <c r="R31" s="19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92</v>
      </c>
      <c r="Y31" s="13">
        <v>63</v>
      </c>
      <c r="Z31" s="13">
        <v>93</v>
      </c>
      <c r="AA31" s="13">
        <v>94</v>
      </c>
      <c r="AB31" s="13">
        <v>13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 t="s">
        <v>390</v>
      </c>
    </row>
  </sheetData>
  <sortState xmlns:xlrd2="http://schemas.microsoft.com/office/spreadsheetml/2017/richdata2" ref="A2:AP32">
    <sortCondition ref="B1:B3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BA3D-03DD-4150-B226-EFDC8183127E}">
  <dimension ref="A1:AP21"/>
  <sheetViews>
    <sheetView workbookViewId="0">
      <pane ySplit="1" topLeftCell="A2" activePane="bottomLeft" state="frozen"/>
      <selection activeCell="B1" sqref="B1"/>
      <selection pane="bottomLeft" activeCell="D41" sqref="D41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570312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40.285156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331</v>
      </c>
      <c r="B2" s="13" t="s">
        <v>335</v>
      </c>
      <c r="C2" s="13" t="s">
        <v>336</v>
      </c>
      <c r="D2" s="13" t="s">
        <v>337</v>
      </c>
      <c r="E2" s="13" t="s">
        <v>76</v>
      </c>
      <c r="F2" s="17">
        <v>1.18</v>
      </c>
      <c r="G2" s="13">
        <v>51</v>
      </c>
      <c r="H2" s="18">
        <v>43.220338983050851</v>
      </c>
      <c r="I2" s="13" t="s">
        <v>77</v>
      </c>
      <c r="J2" s="13" t="s">
        <v>77</v>
      </c>
      <c r="K2" s="13" t="s">
        <v>77</v>
      </c>
      <c r="L2" s="13">
        <v>51</v>
      </c>
      <c r="M2" s="13">
        <f t="shared" ref="M2:M20" si="0">SUM(S2:W2)</f>
        <v>51</v>
      </c>
      <c r="N2" s="13">
        <f t="shared" ref="N2:N20" si="1">SUM(X2:AB2)</f>
        <v>0</v>
      </c>
      <c r="O2" s="13">
        <f t="shared" ref="O2:O20" si="2">SUM(AC2:AH2)</f>
        <v>0</v>
      </c>
      <c r="P2" s="13">
        <f t="shared" ref="P2:P20" si="3">SUM(AI2:AO2)</f>
        <v>0</v>
      </c>
      <c r="Q2" s="19">
        <v>51</v>
      </c>
      <c r="R2" s="19">
        <v>0</v>
      </c>
      <c r="S2" s="13">
        <v>0</v>
      </c>
      <c r="T2" s="13">
        <v>0</v>
      </c>
      <c r="U2" s="13">
        <v>0</v>
      </c>
      <c r="V2" s="13">
        <v>51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338</v>
      </c>
    </row>
    <row r="3" spans="1:42" x14ac:dyDescent="0.2">
      <c r="A3" s="30" t="s">
        <v>106</v>
      </c>
      <c r="B3" s="30" t="s">
        <v>335</v>
      </c>
      <c r="C3" s="30" t="s">
        <v>353</v>
      </c>
      <c r="D3" s="30" t="s">
        <v>354</v>
      </c>
      <c r="E3" s="30" t="s">
        <v>88</v>
      </c>
      <c r="F3" s="32">
        <v>0.1</v>
      </c>
      <c r="G3" s="32">
        <v>1</v>
      </c>
      <c r="H3" s="18">
        <v>27</v>
      </c>
      <c r="I3" s="13" t="s">
        <v>77</v>
      </c>
      <c r="J3" s="13" t="s">
        <v>77</v>
      </c>
      <c r="K3" s="13" t="s">
        <v>77</v>
      </c>
      <c r="L3" s="32">
        <v>1</v>
      </c>
      <c r="M3" s="13">
        <f t="shared" si="0"/>
        <v>1</v>
      </c>
      <c r="N3" s="13">
        <f t="shared" si="1"/>
        <v>0</v>
      </c>
      <c r="O3" s="13">
        <f t="shared" si="2"/>
        <v>0</v>
      </c>
      <c r="P3" s="13">
        <f t="shared" si="3"/>
        <v>0</v>
      </c>
      <c r="Q3" s="39">
        <v>1</v>
      </c>
      <c r="R3" s="39">
        <v>0</v>
      </c>
      <c r="S3" s="13">
        <v>0</v>
      </c>
      <c r="T3" s="13">
        <v>1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341</v>
      </c>
    </row>
    <row r="4" spans="1:42" x14ac:dyDescent="0.2">
      <c r="A4" s="30" t="s">
        <v>106</v>
      </c>
      <c r="B4" s="30" t="s">
        <v>335</v>
      </c>
      <c r="C4" s="30" t="s">
        <v>362</v>
      </c>
      <c r="D4" s="30" t="s">
        <v>363</v>
      </c>
      <c r="E4" s="30" t="s">
        <v>76</v>
      </c>
      <c r="F4" s="32">
        <v>0.21</v>
      </c>
      <c r="G4" s="30">
        <v>3</v>
      </c>
      <c r="H4" s="18">
        <v>27</v>
      </c>
      <c r="I4" s="13" t="s">
        <v>77</v>
      </c>
      <c r="J4" s="13" t="s">
        <v>77</v>
      </c>
      <c r="K4" s="13" t="s">
        <v>77</v>
      </c>
      <c r="L4" s="32">
        <v>3</v>
      </c>
      <c r="M4" s="13">
        <f t="shared" si="0"/>
        <v>3</v>
      </c>
      <c r="N4" s="13">
        <f t="shared" si="1"/>
        <v>0</v>
      </c>
      <c r="O4" s="13">
        <f t="shared" si="2"/>
        <v>0</v>
      </c>
      <c r="P4" s="13">
        <f t="shared" si="3"/>
        <v>0</v>
      </c>
      <c r="Q4" s="39">
        <v>3</v>
      </c>
      <c r="R4" s="39">
        <v>0</v>
      </c>
      <c r="S4" s="13">
        <v>0</v>
      </c>
      <c r="T4" s="13">
        <v>0</v>
      </c>
      <c r="U4" s="13">
        <v>1</v>
      </c>
      <c r="V4" s="13">
        <v>1</v>
      </c>
      <c r="W4" s="13">
        <v>1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341</v>
      </c>
    </row>
    <row r="5" spans="1:42" x14ac:dyDescent="0.2">
      <c r="A5" s="20" t="s">
        <v>113</v>
      </c>
      <c r="B5" s="24" t="s">
        <v>335</v>
      </c>
      <c r="C5" s="24" t="s">
        <v>380</v>
      </c>
      <c r="D5" s="24" t="s">
        <v>381</v>
      </c>
      <c r="E5" s="24" t="s">
        <v>76</v>
      </c>
      <c r="F5" s="24">
        <v>0.06</v>
      </c>
      <c r="G5" s="34">
        <v>1</v>
      </c>
      <c r="H5" s="35">
        <v>16.7</v>
      </c>
      <c r="I5" s="13" t="s">
        <v>77</v>
      </c>
      <c r="J5" s="13" t="s">
        <v>77</v>
      </c>
      <c r="K5" s="13" t="s">
        <v>77</v>
      </c>
      <c r="L5" s="13">
        <v>1</v>
      </c>
      <c r="M5" s="13">
        <f t="shared" si="0"/>
        <v>1</v>
      </c>
      <c r="N5" s="13">
        <f t="shared" si="1"/>
        <v>0</v>
      </c>
      <c r="O5" s="13">
        <f t="shared" si="2"/>
        <v>0</v>
      </c>
      <c r="P5" s="13">
        <f t="shared" si="3"/>
        <v>0</v>
      </c>
      <c r="Q5" s="36">
        <v>0</v>
      </c>
      <c r="R5" s="36">
        <v>1</v>
      </c>
      <c r="S5" s="13">
        <v>1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114</v>
      </c>
    </row>
    <row r="6" spans="1:42" x14ac:dyDescent="0.2">
      <c r="A6" s="13" t="s">
        <v>117</v>
      </c>
      <c r="B6" s="13" t="s">
        <v>335</v>
      </c>
      <c r="C6" s="13" t="s">
        <v>421</v>
      </c>
      <c r="D6" s="13" t="s">
        <v>422</v>
      </c>
      <c r="E6" s="13" t="s">
        <v>89</v>
      </c>
      <c r="F6" s="17">
        <v>1.1100000000000001</v>
      </c>
      <c r="G6" s="13">
        <v>31</v>
      </c>
      <c r="H6" s="18">
        <v>27.927927927927925</v>
      </c>
      <c r="I6" s="13" t="s">
        <v>77</v>
      </c>
      <c r="J6" s="13" t="s">
        <v>77</v>
      </c>
      <c r="K6" s="13" t="s">
        <v>77</v>
      </c>
      <c r="L6" s="13">
        <v>31</v>
      </c>
      <c r="M6" s="13">
        <f t="shared" si="0"/>
        <v>0</v>
      </c>
      <c r="N6" s="13">
        <f t="shared" si="1"/>
        <v>0</v>
      </c>
      <c r="O6" s="13">
        <f t="shared" si="2"/>
        <v>31</v>
      </c>
      <c r="P6" s="13">
        <f t="shared" si="3"/>
        <v>0</v>
      </c>
      <c r="Q6" s="19">
        <v>31</v>
      </c>
      <c r="R6" s="19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21</v>
      </c>
      <c r="AD6" s="13">
        <v>10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122</v>
      </c>
    </row>
    <row r="7" spans="1:42" x14ac:dyDescent="0.2">
      <c r="A7" s="13" t="s">
        <v>117</v>
      </c>
      <c r="B7" s="13" t="s">
        <v>335</v>
      </c>
      <c r="C7" s="13" t="s">
        <v>443</v>
      </c>
      <c r="D7" s="13" t="s">
        <v>444</v>
      </c>
      <c r="E7" s="13" t="s">
        <v>76</v>
      </c>
      <c r="F7" s="17">
        <v>0.11</v>
      </c>
      <c r="G7" s="13">
        <v>6</v>
      </c>
      <c r="H7" s="18">
        <v>54.545454545454547</v>
      </c>
      <c r="I7" s="13" t="s">
        <v>77</v>
      </c>
      <c r="J7" s="13" t="s">
        <v>77</v>
      </c>
      <c r="K7" s="13" t="s">
        <v>77</v>
      </c>
      <c r="L7" s="13">
        <v>6</v>
      </c>
      <c r="M7" s="13">
        <f t="shared" si="0"/>
        <v>0</v>
      </c>
      <c r="N7" s="13">
        <f t="shared" si="1"/>
        <v>6</v>
      </c>
      <c r="O7" s="13">
        <f t="shared" si="2"/>
        <v>0</v>
      </c>
      <c r="P7" s="13">
        <f t="shared" si="3"/>
        <v>0</v>
      </c>
      <c r="Q7" s="19">
        <v>6</v>
      </c>
      <c r="R7" s="19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5</v>
      </c>
      <c r="Z7" s="13">
        <v>1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118</v>
      </c>
    </row>
    <row r="8" spans="1:42" x14ac:dyDescent="0.2">
      <c r="A8" s="13" t="s">
        <v>117</v>
      </c>
      <c r="B8" s="13" t="s">
        <v>335</v>
      </c>
      <c r="C8" s="13" t="s">
        <v>483</v>
      </c>
      <c r="D8" s="13" t="s">
        <v>484</v>
      </c>
      <c r="E8" s="13" t="s">
        <v>76</v>
      </c>
      <c r="F8" s="17">
        <v>0.95</v>
      </c>
      <c r="G8" s="13">
        <v>15</v>
      </c>
      <c r="H8" s="18">
        <v>15.789473684210527</v>
      </c>
      <c r="I8" s="13" t="s">
        <v>77</v>
      </c>
      <c r="J8" s="13" t="s">
        <v>77</v>
      </c>
      <c r="K8" s="13" t="s">
        <v>77</v>
      </c>
      <c r="L8" s="13">
        <v>15</v>
      </c>
      <c r="M8" s="13">
        <f t="shared" si="0"/>
        <v>0</v>
      </c>
      <c r="N8" s="13">
        <f t="shared" si="1"/>
        <v>15</v>
      </c>
      <c r="O8" s="13">
        <f t="shared" si="2"/>
        <v>0</v>
      </c>
      <c r="P8" s="13">
        <f t="shared" si="3"/>
        <v>0</v>
      </c>
      <c r="Q8" s="19">
        <v>15</v>
      </c>
      <c r="R8" s="19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7</v>
      </c>
      <c r="Z8" s="13">
        <v>7</v>
      </c>
      <c r="AA8" s="13">
        <v>1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118</v>
      </c>
    </row>
    <row r="9" spans="1:42" x14ac:dyDescent="0.2">
      <c r="A9" s="13" t="s">
        <v>117</v>
      </c>
      <c r="B9" s="13" t="s">
        <v>335</v>
      </c>
      <c r="C9" s="13" t="s">
        <v>485</v>
      </c>
      <c r="D9" s="13" t="s">
        <v>486</v>
      </c>
      <c r="E9" s="13" t="s">
        <v>89</v>
      </c>
      <c r="F9" s="17">
        <v>0.85</v>
      </c>
      <c r="G9" s="13">
        <v>5</v>
      </c>
      <c r="H9" s="18">
        <v>5.882352941176471</v>
      </c>
      <c r="I9" s="13" t="s">
        <v>77</v>
      </c>
      <c r="J9" s="13" t="s">
        <v>77</v>
      </c>
      <c r="K9" s="13" t="s">
        <v>77</v>
      </c>
      <c r="L9" s="13">
        <v>5</v>
      </c>
      <c r="M9" s="13">
        <f t="shared" si="0"/>
        <v>0</v>
      </c>
      <c r="N9" s="13">
        <f t="shared" si="1"/>
        <v>5</v>
      </c>
      <c r="O9" s="13">
        <f t="shared" si="2"/>
        <v>0</v>
      </c>
      <c r="P9" s="13">
        <f t="shared" si="3"/>
        <v>0</v>
      </c>
      <c r="Q9" s="19">
        <v>5</v>
      </c>
      <c r="R9" s="19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2</v>
      </c>
      <c r="AA9" s="13">
        <v>2</v>
      </c>
      <c r="AB9" s="13">
        <v>1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 t="s">
        <v>118</v>
      </c>
    </row>
    <row r="10" spans="1:42" x14ac:dyDescent="0.2">
      <c r="A10" s="13" t="s">
        <v>117</v>
      </c>
      <c r="B10" s="13" t="s">
        <v>335</v>
      </c>
      <c r="C10" s="13" t="s">
        <v>529</v>
      </c>
      <c r="D10" s="13" t="s">
        <v>530</v>
      </c>
      <c r="E10" s="13" t="s">
        <v>89</v>
      </c>
      <c r="F10" s="13">
        <v>0.26</v>
      </c>
      <c r="G10" s="13">
        <v>10</v>
      </c>
      <c r="H10" s="18">
        <v>38.46153846153846</v>
      </c>
      <c r="I10" s="13" t="s">
        <v>77</v>
      </c>
      <c r="J10" s="13" t="s">
        <v>77</v>
      </c>
      <c r="K10" s="13" t="s">
        <v>77</v>
      </c>
      <c r="L10" s="13">
        <v>10</v>
      </c>
      <c r="M10" s="13">
        <f t="shared" si="0"/>
        <v>0</v>
      </c>
      <c r="N10" s="13">
        <f t="shared" si="1"/>
        <v>10</v>
      </c>
      <c r="O10" s="13">
        <f t="shared" si="2"/>
        <v>0</v>
      </c>
      <c r="P10" s="13">
        <f t="shared" si="3"/>
        <v>0</v>
      </c>
      <c r="Q10" s="19">
        <v>0</v>
      </c>
      <c r="R10" s="19">
        <v>10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3</v>
      </c>
      <c r="Y10" s="13">
        <v>7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 t="s">
        <v>118</v>
      </c>
    </row>
    <row r="11" spans="1:42" x14ac:dyDescent="0.2">
      <c r="A11" s="13" t="s">
        <v>570</v>
      </c>
      <c r="B11" s="13" t="s">
        <v>335</v>
      </c>
      <c r="C11" s="13" t="s">
        <v>574</v>
      </c>
      <c r="D11" s="13" t="s">
        <v>575</v>
      </c>
      <c r="E11" s="13" t="s">
        <v>76</v>
      </c>
      <c r="F11" s="17">
        <v>1.31</v>
      </c>
      <c r="G11" s="13">
        <v>54</v>
      </c>
      <c r="H11" s="18">
        <v>41.221374045801525</v>
      </c>
      <c r="I11" s="13" t="s">
        <v>77</v>
      </c>
      <c r="J11" s="13" t="s">
        <v>77</v>
      </c>
      <c r="K11" s="13" t="s">
        <v>77</v>
      </c>
      <c r="L11" s="13">
        <v>54</v>
      </c>
      <c r="M11" s="13">
        <f t="shared" si="0"/>
        <v>54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19">
        <v>54</v>
      </c>
      <c r="R11" s="19">
        <v>0</v>
      </c>
      <c r="S11" s="13">
        <v>0</v>
      </c>
      <c r="T11" s="13">
        <v>0</v>
      </c>
      <c r="U11" s="13">
        <v>51</v>
      </c>
      <c r="V11" s="13">
        <v>3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 t="s">
        <v>576</v>
      </c>
    </row>
    <row r="12" spans="1:42" x14ac:dyDescent="0.2">
      <c r="A12" s="13" t="s">
        <v>570</v>
      </c>
      <c r="B12" s="13" t="s">
        <v>335</v>
      </c>
      <c r="C12" s="13" t="s">
        <v>580</v>
      </c>
      <c r="D12" s="13" t="s">
        <v>581</v>
      </c>
      <c r="E12" s="13" t="s">
        <v>89</v>
      </c>
      <c r="F12" s="17">
        <v>0.56999999999999995</v>
      </c>
      <c r="G12" s="13">
        <v>28</v>
      </c>
      <c r="H12" s="18">
        <v>49.122807017543863</v>
      </c>
      <c r="I12" s="13" t="s">
        <v>77</v>
      </c>
      <c r="J12" s="13" t="s">
        <v>77</v>
      </c>
      <c r="K12" s="13" t="s">
        <v>77</v>
      </c>
      <c r="L12" s="13">
        <v>28</v>
      </c>
      <c r="M12" s="13">
        <f t="shared" si="0"/>
        <v>28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9">
        <v>28</v>
      </c>
      <c r="R12" s="19">
        <v>0</v>
      </c>
      <c r="S12" s="13">
        <v>0</v>
      </c>
      <c r="T12" s="13">
        <v>0</v>
      </c>
      <c r="U12" s="13">
        <v>0</v>
      </c>
      <c r="V12" s="13">
        <v>21</v>
      </c>
      <c r="W12" s="13">
        <v>7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582</v>
      </c>
    </row>
    <row r="13" spans="1:42" x14ac:dyDescent="0.2">
      <c r="A13" s="20" t="s">
        <v>168</v>
      </c>
      <c r="B13" s="20" t="s">
        <v>335</v>
      </c>
      <c r="C13" s="20" t="s">
        <v>586</v>
      </c>
      <c r="D13" s="20" t="s">
        <v>587</v>
      </c>
      <c r="E13" s="13" t="s">
        <v>76</v>
      </c>
      <c r="F13" s="14">
        <v>7.0000000000000007E-2</v>
      </c>
      <c r="G13" s="14">
        <v>6</v>
      </c>
      <c r="H13" s="23">
        <v>57</v>
      </c>
      <c r="I13" s="13" t="s">
        <v>77</v>
      </c>
      <c r="J13" s="13" t="s">
        <v>77</v>
      </c>
      <c r="K13" s="13" t="s">
        <v>77</v>
      </c>
      <c r="L13" s="14">
        <v>6</v>
      </c>
      <c r="M13" s="13">
        <f t="shared" si="0"/>
        <v>6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22">
        <v>6</v>
      </c>
      <c r="R13" s="22">
        <v>0</v>
      </c>
      <c r="S13" s="13">
        <v>1</v>
      </c>
      <c r="T13" s="13">
        <v>5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20" t="s">
        <v>169</v>
      </c>
    </row>
    <row r="14" spans="1:42" x14ac:dyDescent="0.2">
      <c r="A14" s="20" t="s">
        <v>168</v>
      </c>
      <c r="B14" s="20" t="s">
        <v>335</v>
      </c>
      <c r="C14" s="20" t="s">
        <v>591</v>
      </c>
      <c r="D14" s="20" t="s">
        <v>592</v>
      </c>
      <c r="E14" s="13" t="s">
        <v>76</v>
      </c>
      <c r="F14" s="14">
        <v>0.222</v>
      </c>
      <c r="G14" s="14">
        <v>8</v>
      </c>
      <c r="H14" s="23">
        <v>63.6</v>
      </c>
      <c r="I14" s="13" t="s">
        <v>77</v>
      </c>
      <c r="J14" s="13" t="s">
        <v>77</v>
      </c>
      <c r="K14" s="13" t="s">
        <v>77</v>
      </c>
      <c r="L14" s="14">
        <v>8</v>
      </c>
      <c r="M14" s="13">
        <f t="shared" si="0"/>
        <v>8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22">
        <v>8</v>
      </c>
      <c r="R14" s="22">
        <v>0</v>
      </c>
      <c r="S14" s="13">
        <v>0</v>
      </c>
      <c r="T14" s="13">
        <v>5</v>
      </c>
      <c r="U14" s="13">
        <v>3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20" t="s">
        <v>593</v>
      </c>
    </row>
    <row r="15" spans="1:42" x14ac:dyDescent="0.2">
      <c r="A15" s="20" t="s">
        <v>168</v>
      </c>
      <c r="B15" s="20" t="s">
        <v>335</v>
      </c>
      <c r="C15" s="20" t="s">
        <v>640</v>
      </c>
      <c r="D15" s="20" t="s">
        <v>641</v>
      </c>
      <c r="E15" s="20" t="s">
        <v>88</v>
      </c>
      <c r="F15" s="14">
        <v>0.91</v>
      </c>
      <c r="G15" s="14">
        <v>23</v>
      </c>
      <c r="H15" s="23">
        <v>25.3</v>
      </c>
      <c r="I15" s="13" t="s">
        <v>77</v>
      </c>
      <c r="J15" s="13" t="s">
        <v>77</v>
      </c>
      <c r="K15" s="13" t="s">
        <v>77</v>
      </c>
      <c r="L15" s="14">
        <v>23</v>
      </c>
      <c r="M15" s="13">
        <f t="shared" si="0"/>
        <v>23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22">
        <v>23</v>
      </c>
      <c r="R15" s="22">
        <v>0</v>
      </c>
      <c r="S15" s="13">
        <v>0</v>
      </c>
      <c r="T15" s="13">
        <v>0</v>
      </c>
      <c r="U15" s="13">
        <v>12</v>
      </c>
      <c r="V15" s="13">
        <v>11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20" t="s">
        <v>642</v>
      </c>
    </row>
    <row r="16" spans="1:42" x14ac:dyDescent="0.2">
      <c r="A16" s="20" t="s">
        <v>168</v>
      </c>
      <c r="B16" s="20" t="s">
        <v>335</v>
      </c>
      <c r="C16" s="20" t="s">
        <v>673</v>
      </c>
      <c r="D16" s="20" t="s">
        <v>674</v>
      </c>
      <c r="E16" s="20" t="s">
        <v>76</v>
      </c>
      <c r="F16" s="20">
        <v>0.02</v>
      </c>
      <c r="G16" s="14">
        <v>1</v>
      </c>
      <c r="H16" s="21">
        <f>G16/F16</f>
        <v>50</v>
      </c>
      <c r="I16" s="13" t="s">
        <v>77</v>
      </c>
      <c r="J16" s="13" t="s">
        <v>77</v>
      </c>
      <c r="K16" s="13" t="s">
        <v>77</v>
      </c>
      <c r="L16" s="14">
        <v>1</v>
      </c>
      <c r="M16" s="13">
        <f t="shared" si="0"/>
        <v>1</v>
      </c>
      <c r="N16" s="13">
        <f t="shared" si="1"/>
        <v>0</v>
      </c>
      <c r="O16" s="13">
        <f t="shared" si="2"/>
        <v>0</v>
      </c>
      <c r="P16" s="13">
        <f t="shared" si="3"/>
        <v>0</v>
      </c>
      <c r="Q16" s="22">
        <v>1</v>
      </c>
      <c r="R16" s="22">
        <v>0</v>
      </c>
      <c r="S16" s="13">
        <v>0</v>
      </c>
      <c r="T16" s="13">
        <v>0</v>
      </c>
      <c r="U16" s="13">
        <v>1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20" t="s">
        <v>169</v>
      </c>
    </row>
    <row r="17" spans="1:42" x14ac:dyDescent="0.2">
      <c r="A17" s="20" t="s">
        <v>168</v>
      </c>
      <c r="B17" s="20" t="s">
        <v>335</v>
      </c>
      <c r="C17" s="20" t="s">
        <v>812</v>
      </c>
      <c r="D17" s="20" t="s">
        <v>813</v>
      </c>
      <c r="E17" s="20" t="s">
        <v>76</v>
      </c>
      <c r="F17" s="14">
        <v>0.03</v>
      </c>
      <c r="G17" s="14">
        <v>4</v>
      </c>
      <c r="H17" s="23">
        <v>133.33000000000001</v>
      </c>
      <c r="I17" s="13" t="s">
        <v>77</v>
      </c>
      <c r="J17" s="13" t="s">
        <v>77</v>
      </c>
      <c r="K17" s="13" t="s">
        <v>77</v>
      </c>
      <c r="L17" s="14">
        <v>4</v>
      </c>
      <c r="M17" s="13">
        <f t="shared" si="0"/>
        <v>4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22">
        <v>0</v>
      </c>
      <c r="R17" s="22">
        <v>4</v>
      </c>
      <c r="S17" s="13">
        <v>1</v>
      </c>
      <c r="T17" s="13">
        <v>1</v>
      </c>
      <c r="U17" s="13">
        <v>1</v>
      </c>
      <c r="V17" s="13">
        <v>1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20" t="s">
        <v>171</v>
      </c>
    </row>
    <row r="18" spans="1:42" x14ac:dyDescent="0.2">
      <c r="A18" s="24" t="s">
        <v>227</v>
      </c>
      <c r="B18" s="25" t="s">
        <v>335</v>
      </c>
      <c r="C18" s="25" t="s">
        <v>870</v>
      </c>
      <c r="D18" s="25" t="s">
        <v>871</v>
      </c>
      <c r="E18" s="25" t="s">
        <v>89</v>
      </c>
      <c r="F18" s="26">
        <v>0.05</v>
      </c>
      <c r="G18" s="26">
        <v>3</v>
      </c>
      <c r="H18" s="27">
        <v>60</v>
      </c>
      <c r="I18" s="13" t="s">
        <v>77</v>
      </c>
      <c r="J18" s="13" t="s">
        <v>77</v>
      </c>
      <c r="K18" s="13" t="s">
        <v>77</v>
      </c>
      <c r="L18" s="26">
        <v>3</v>
      </c>
      <c r="M18" s="13">
        <f t="shared" si="0"/>
        <v>3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28">
        <v>3</v>
      </c>
      <c r="R18" s="28">
        <v>0</v>
      </c>
      <c r="S18" s="13">
        <v>1</v>
      </c>
      <c r="T18" s="13">
        <v>1</v>
      </c>
      <c r="U18" s="13">
        <v>1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 t="s">
        <v>236</v>
      </c>
    </row>
    <row r="19" spans="1:42" x14ac:dyDescent="0.2">
      <c r="A19" s="24" t="s">
        <v>227</v>
      </c>
      <c r="B19" s="25" t="s">
        <v>335</v>
      </c>
      <c r="C19" s="25" t="s">
        <v>975</v>
      </c>
      <c r="D19" s="25" t="s">
        <v>976</v>
      </c>
      <c r="E19" s="25" t="s">
        <v>76</v>
      </c>
      <c r="F19" s="26">
        <v>0.03</v>
      </c>
      <c r="G19" s="26">
        <v>1</v>
      </c>
      <c r="H19" s="27">
        <v>33.299999999999997</v>
      </c>
      <c r="I19" s="13" t="s">
        <v>77</v>
      </c>
      <c r="J19" s="13" t="s">
        <v>77</v>
      </c>
      <c r="K19" s="13" t="s">
        <v>77</v>
      </c>
      <c r="L19" s="26">
        <v>1</v>
      </c>
      <c r="M19" s="13">
        <f t="shared" si="0"/>
        <v>1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28">
        <v>1</v>
      </c>
      <c r="R19" s="28">
        <v>0</v>
      </c>
      <c r="S19" s="13">
        <v>1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 t="s">
        <v>236</v>
      </c>
    </row>
    <row r="20" spans="1:42" x14ac:dyDescent="0.2">
      <c r="A20" s="13" t="s">
        <v>1065</v>
      </c>
      <c r="B20" s="13" t="s">
        <v>335</v>
      </c>
      <c r="C20" s="13" t="s">
        <v>1078</v>
      </c>
      <c r="D20" s="40" t="s">
        <v>1079</v>
      </c>
      <c r="E20" s="13" t="s">
        <v>76</v>
      </c>
      <c r="F20" s="17">
        <v>0.66</v>
      </c>
      <c r="G20" s="13">
        <v>26</v>
      </c>
      <c r="H20" s="18">
        <f>SUM(G20/F20)</f>
        <v>39.393939393939391</v>
      </c>
      <c r="I20" s="13" t="s">
        <v>77</v>
      </c>
      <c r="J20" s="13" t="s">
        <v>77</v>
      </c>
      <c r="K20" s="13" t="s">
        <v>77</v>
      </c>
      <c r="L20" s="13">
        <v>26</v>
      </c>
      <c r="M20" s="13">
        <f t="shared" si="0"/>
        <v>0</v>
      </c>
      <c r="N20" s="13">
        <f t="shared" si="1"/>
        <v>26</v>
      </c>
      <c r="O20" s="13">
        <f t="shared" si="2"/>
        <v>0</v>
      </c>
      <c r="P20" s="13">
        <f t="shared" si="3"/>
        <v>0</v>
      </c>
      <c r="Q20" s="19">
        <v>26</v>
      </c>
      <c r="R20" s="19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21</v>
      </c>
      <c r="Y20" s="13">
        <v>5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 t="s">
        <v>1071</v>
      </c>
    </row>
    <row r="21" spans="1:42" x14ac:dyDescent="0.2">
      <c r="A21" s="13" t="s">
        <v>386</v>
      </c>
      <c r="B21" s="13" t="s">
        <v>394</v>
      </c>
      <c r="C21" s="13" t="s">
        <v>395</v>
      </c>
      <c r="D21" s="13" t="s">
        <v>396</v>
      </c>
      <c r="E21" s="13" t="s">
        <v>88</v>
      </c>
      <c r="F21" s="13">
        <v>75.09</v>
      </c>
      <c r="G21" s="43" t="s">
        <v>1115</v>
      </c>
      <c r="H21" s="17" t="s">
        <v>1116</v>
      </c>
      <c r="I21" s="13" t="s">
        <v>77</v>
      </c>
      <c r="J21" s="13" t="s">
        <v>77</v>
      </c>
      <c r="K21" s="13" t="s">
        <v>77</v>
      </c>
      <c r="L21" s="43" t="s">
        <v>1117</v>
      </c>
      <c r="M21" s="13">
        <f t="shared" ref="M21" si="4">SUM(S21:W21)</f>
        <v>0</v>
      </c>
      <c r="N21" s="13">
        <v>118</v>
      </c>
      <c r="O21" s="13">
        <f>SUM(AC21:AH21)</f>
        <v>681</v>
      </c>
      <c r="P21" s="13">
        <v>373</v>
      </c>
      <c r="Q21" s="43">
        <v>1012</v>
      </c>
      <c r="R21" s="19">
        <v>86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80</v>
      </c>
      <c r="Y21" s="13">
        <v>87</v>
      </c>
      <c r="Z21" s="13">
        <v>60</v>
      </c>
      <c r="AA21" s="13">
        <v>60</v>
      </c>
      <c r="AB21" s="13">
        <v>30</v>
      </c>
      <c r="AC21" s="13">
        <v>112</v>
      </c>
      <c r="AD21" s="13">
        <v>112</v>
      </c>
      <c r="AE21" s="13">
        <v>115</v>
      </c>
      <c r="AF21" s="13">
        <v>115</v>
      </c>
      <c r="AG21" s="13">
        <v>115</v>
      </c>
      <c r="AH21" s="13">
        <v>112</v>
      </c>
      <c r="AI21" s="13">
        <v>62</v>
      </c>
      <c r="AJ21" s="13">
        <v>62</v>
      </c>
      <c r="AK21" s="13">
        <v>62</v>
      </c>
      <c r="AL21" s="13">
        <v>62</v>
      </c>
      <c r="AM21" s="13">
        <v>62</v>
      </c>
      <c r="AN21" s="13">
        <v>62</v>
      </c>
      <c r="AO21" s="13">
        <v>4</v>
      </c>
      <c r="AP21" s="13" t="s">
        <v>1113</v>
      </c>
    </row>
  </sheetData>
  <sortState xmlns:xlrd2="http://schemas.microsoft.com/office/spreadsheetml/2017/richdata2" ref="A2:AP22">
    <sortCondition ref="B1:B22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887D-3152-43AA-B238-FC2CFD119F4A}">
  <dimension ref="A1:AP49"/>
  <sheetViews>
    <sheetView workbookViewId="0">
      <selection activeCell="AR1" sqref="AP1:AR1048576"/>
    </sheetView>
  </sheetViews>
  <sheetFormatPr defaultRowHeight="12.75" x14ac:dyDescent="0.2"/>
  <cols>
    <col min="1" max="1" width="24.57031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4257812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24.1406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284</v>
      </c>
      <c r="C2" s="13" t="s">
        <v>285</v>
      </c>
      <c r="D2" s="13" t="s">
        <v>286</v>
      </c>
      <c r="E2" s="13" t="s">
        <v>76</v>
      </c>
      <c r="F2" s="17">
        <v>0.03</v>
      </c>
      <c r="G2" s="13">
        <v>30</v>
      </c>
      <c r="H2" s="18">
        <v>1000</v>
      </c>
      <c r="I2" s="13" t="s">
        <v>77</v>
      </c>
      <c r="J2" s="13" t="s">
        <v>77</v>
      </c>
      <c r="K2" s="13" t="s">
        <v>77</v>
      </c>
      <c r="L2" s="13">
        <v>30</v>
      </c>
      <c r="M2" s="13">
        <f t="shared" ref="M2:M49" si="0">SUM(S2:W2)</f>
        <v>0</v>
      </c>
      <c r="N2" s="13">
        <f t="shared" ref="N2:N49" si="1">SUM(X2:AB2)</f>
        <v>0</v>
      </c>
      <c r="O2" s="13">
        <f t="shared" ref="O2:O49" si="2">SUM(AC2:AH2)</f>
        <v>30</v>
      </c>
      <c r="P2" s="13">
        <f t="shared" ref="P2:P49" si="3">SUM(AI2:AO2)</f>
        <v>0</v>
      </c>
      <c r="Q2" s="13">
        <v>0</v>
      </c>
      <c r="R2" s="19">
        <v>30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21</v>
      </c>
      <c r="AD2" s="13">
        <v>9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85</v>
      </c>
    </row>
    <row r="3" spans="1:42" x14ac:dyDescent="0.2">
      <c r="A3" s="13" t="s">
        <v>73</v>
      </c>
      <c r="B3" s="13" t="s">
        <v>284</v>
      </c>
      <c r="C3" s="13" t="s">
        <v>293</v>
      </c>
      <c r="D3" s="13" t="s">
        <v>294</v>
      </c>
      <c r="E3" s="13" t="s">
        <v>76</v>
      </c>
      <c r="F3" s="17">
        <v>0.12</v>
      </c>
      <c r="G3" s="13">
        <v>21</v>
      </c>
      <c r="H3" s="18">
        <v>175</v>
      </c>
      <c r="I3" s="13" t="s">
        <v>77</v>
      </c>
      <c r="J3" s="13" t="s">
        <v>77</v>
      </c>
      <c r="K3" s="13" t="s">
        <v>77</v>
      </c>
      <c r="L3" s="13">
        <v>21</v>
      </c>
      <c r="M3" s="13">
        <f t="shared" si="0"/>
        <v>0</v>
      </c>
      <c r="N3" s="13">
        <f t="shared" si="1"/>
        <v>0</v>
      </c>
      <c r="O3" s="13">
        <f t="shared" si="2"/>
        <v>21</v>
      </c>
      <c r="P3" s="13">
        <f t="shared" si="3"/>
        <v>0</v>
      </c>
      <c r="Q3" s="13">
        <v>0</v>
      </c>
      <c r="R3" s="19">
        <v>21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21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85</v>
      </c>
    </row>
    <row r="4" spans="1:42" x14ac:dyDescent="0.2">
      <c r="A4" s="13" t="s">
        <v>73</v>
      </c>
      <c r="B4" s="13" t="s">
        <v>284</v>
      </c>
      <c r="C4" s="13" t="s">
        <v>298</v>
      </c>
      <c r="D4" s="13" t="s">
        <v>299</v>
      </c>
      <c r="E4" s="13" t="s">
        <v>89</v>
      </c>
      <c r="F4" s="17">
        <v>0.38</v>
      </c>
      <c r="G4" s="13">
        <v>15</v>
      </c>
      <c r="H4" s="18">
        <v>39.473684210526315</v>
      </c>
      <c r="I4" s="13" t="s">
        <v>77</v>
      </c>
      <c r="J4" s="13" t="s">
        <v>77</v>
      </c>
      <c r="K4" s="13" t="s">
        <v>77</v>
      </c>
      <c r="L4" s="13">
        <v>15</v>
      </c>
      <c r="M4" s="13">
        <f t="shared" si="0"/>
        <v>0</v>
      </c>
      <c r="N4" s="13">
        <f t="shared" si="1"/>
        <v>15</v>
      </c>
      <c r="O4" s="13">
        <f t="shared" si="2"/>
        <v>0</v>
      </c>
      <c r="P4" s="13">
        <f t="shared" si="3"/>
        <v>0</v>
      </c>
      <c r="Q4" s="13">
        <v>15</v>
      </c>
      <c r="R4" s="19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7</v>
      </c>
      <c r="Y4" s="13">
        <v>7</v>
      </c>
      <c r="Z4" s="13">
        <v>1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79</v>
      </c>
    </row>
    <row r="5" spans="1:42" x14ac:dyDescent="0.2">
      <c r="A5" s="13" t="s">
        <v>73</v>
      </c>
      <c r="B5" s="13" t="s">
        <v>284</v>
      </c>
      <c r="C5" s="13" t="s">
        <v>313</v>
      </c>
      <c r="D5" s="13" t="s">
        <v>314</v>
      </c>
      <c r="E5" s="13" t="s">
        <v>76</v>
      </c>
      <c r="F5" s="17">
        <v>0.03</v>
      </c>
      <c r="G5" s="13">
        <v>9</v>
      </c>
      <c r="H5" s="18">
        <v>300</v>
      </c>
      <c r="I5" s="13" t="s">
        <v>77</v>
      </c>
      <c r="J5" s="13" t="s">
        <v>77</v>
      </c>
      <c r="K5" s="13" t="s">
        <v>77</v>
      </c>
      <c r="L5" s="13">
        <v>9</v>
      </c>
      <c r="M5" s="13">
        <f t="shared" si="0"/>
        <v>0</v>
      </c>
      <c r="N5" s="13">
        <f t="shared" si="1"/>
        <v>9</v>
      </c>
      <c r="O5" s="13">
        <f t="shared" si="2"/>
        <v>0</v>
      </c>
      <c r="P5" s="13">
        <f t="shared" si="3"/>
        <v>0</v>
      </c>
      <c r="Q5" s="13">
        <v>1</v>
      </c>
      <c r="R5" s="19">
        <v>8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5</v>
      </c>
      <c r="Y5" s="13">
        <v>4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79</v>
      </c>
    </row>
    <row r="6" spans="1:42" x14ac:dyDescent="0.2">
      <c r="A6" s="13" t="s">
        <v>73</v>
      </c>
      <c r="B6" s="13" t="s">
        <v>284</v>
      </c>
      <c r="C6" s="13" t="s">
        <v>321</v>
      </c>
      <c r="D6" s="13" t="s">
        <v>322</v>
      </c>
      <c r="E6" s="13" t="s">
        <v>76</v>
      </c>
      <c r="F6" s="17">
        <v>0.06</v>
      </c>
      <c r="G6" s="13">
        <v>5</v>
      </c>
      <c r="H6" s="18">
        <v>83.333333333333343</v>
      </c>
      <c r="I6" s="13" t="s">
        <v>77</v>
      </c>
      <c r="J6" s="13" t="s">
        <v>77</v>
      </c>
      <c r="K6" s="13" t="s">
        <v>77</v>
      </c>
      <c r="L6" s="13">
        <v>5</v>
      </c>
      <c r="M6" s="13">
        <f t="shared" si="0"/>
        <v>0</v>
      </c>
      <c r="N6" s="13">
        <f t="shared" si="1"/>
        <v>5</v>
      </c>
      <c r="O6" s="13">
        <f t="shared" si="2"/>
        <v>0</v>
      </c>
      <c r="P6" s="13">
        <f t="shared" si="3"/>
        <v>0</v>
      </c>
      <c r="Q6" s="13">
        <v>5</v>
      </c>
      <c r="R6" s="19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3</v>
      </c>
      <c r="Y6" s="13">
        <v>2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79</v>
      </c>
    </row>
    <row r="7" spans="1:42" x14ac:dyDescent="0.2">
      <c r="A7" s="13" t="s">
        <v>331</v>
      </c>
      <c r="B7" s="13" t="s">
        <v>284</v>
      </c>
      <c r="C7" s="13" t="s">
        <v>332</v>
      </c>
      <c r="D7" s="13" t="s">
        <v>333</v>
      </c>
      <c r="E7" s="13" t="s">
        <v>76</v>
      </c>
      <c r="F7" s="17">
        <v>0.02</v>
      </c>
      <c r="G7" s="13">
        <v>12</v>
      </c>
      <c r="H7" s="18">
        <v>600</v>
      </c>
      <c r="I7" s="13" t="s">
        <v>77</v>
      </c>
      <c r="J7" s="13" t="s">
        <v>77</v>
      </c>
      <c r="K7" s="13" t="s">
        <v>77</v>
      </c>
      <c r="L7" s="13">
        <v>12</v>
      </c>
      <c r="M7" s="13">
        <f t="shared" si="0"/>
        <v>0</v>
      </c>
      <c r="N7" s="13">
        <f t="shared" si="1"/>
        <v>12</v>
      </c>
      <c r="O7" s="13">
        <f t="shared" si="2"/>
        <v>0</v>
      </c>
      <c r="P7" s="13">
        <f t="shared" si="3"/>
        <v>0</v>
      </c>
      <c r="Q7" s="13">
        <v>0</v>
      </c>
      <c r="R7" s="19">
        <v>12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7</v>
      </c>
      <c r="Y7" s="13">
        <v>5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334</v>
      </c>
    </row>
    <row r="8" spans="1:42" x14ac:dyDescent="0.2">
      <c r="A8" s="13" t="s">
        <v>117</v>
      </c>
      <c r="B8" s="13" t="s">
        <v>284</v>
      </c>
      <c r="C8" s="13" t="s">
        <v>410</v>
      </c>
      <c r="D8" s="13" t="s">
        <v>411</v>
      </c>
      <c r="E8" s="13" t="s">
        <v>76</v>
      </c>
      <c r="F8" s="17">
        <v>0.4</v>
      </c>
      <c r="G8" s="13">
        <v>30</v>
      </c>
      <c r="H8" s="18">
        <v>75</v>
      </c>
      <c r="I8" s="13" t="s">
        <v>77</v>
      </c>
      <c r="J8" s="13" t="s">
        <v>77</v>
      </c>
      <c r="K8" s="13" t="s">
        <v>77</v>
      </c>
      <c r="L8" s="13">
        <v>30</v>
      </c>
      <c r="M8" s="13">
        <f t="shared" si="0"/>
        <v>0</v>
      </c>
      <c r="N8" s="13">
        <f t="shared" si="1"/>
        <v>30</v>
      </c>
      <c r="O8" s="13">
        <f t="shared" si="2"/>
        <v>0</v>
      </c>
      <c r="P8" s="13">
        <f t="shared" si="3"/>
        <v>0</v>
      </c>
      <c r="Q8" s="13">
        <v>12</v>
      </c>
      <c r="R8" s="19">
        <v>18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12</v>
      </c>
      <c r="Z8" s="13">
        <v>18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118</v>
      </c>
    </row>
    <row r="9" spans="1:42" x14ac:dyDescent="0.2">
      <c r="A9" s="13" t="s">
        <v>117</v>
      </c>
      <c r="B9" s="13" t="s">
        <v>284</v>
      </c>
      <c r="C9" s="13" t="s">
        <v>429</v>
      </c>
      <c r="D9" s="13" t="s">
        <v>430</v>
      </c>
      <c r="E9" s="13" t="s">
        <v>76</v>
      </c>
      <c r="F9" s="17">
        <v>0.06</v>
      </c>
      <c r="G9" s="13">
        <v>6</v>
      </c>
      <c r="H9" s="18">
        <v>100</v>
      </c>
      <c r="I9" s="13" t="s">
        <v>77</v>
      </c>
      <c r="J9" s="13" t="s">
        <v>77</v>
      </c>
      <c r="K9" s="13" t="s">
        <v>77</v>
      </c>
      <c r="L9" s="13">
        <v>6</v>
      </c>
      <c r="M9" s="13">
        <f t="shared" si="0"/>
        <v>0</v>
      </c>
      <c r="N9" s="13">
        <f t="shared" si="1"/>
        <v>0</v>
      </c>
      <c r="O9" s="13">
        <f t="shared" si="2"/>
        <v>6</v>
      </c>
      <c r="P9" s="13">
        <f t="shared" si="3"/>
        <v>0</v>
      </c>
      <c r="Q9" s="13">
        <v>0</v>
      </c>
      <c r="R9" s="19">
        <v>6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5</v>
      </c>
      <c r="AD9" s="13">
        <v>1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 t="s">
        <v>122</v>
      </c>
    </row>
    <row r="10" spans="1:42" x14ac:dyDescent="0.2">
      <c r="A10" s="13" t="s">
        <v>117</v>
      </c>
      <c r="B10" s="13" t="s">
        <v>284</v>
      </c>
      <c r="C10" s="13" t="s">
        <v>469</v>
      </c>
      <c r="D10" s="13" t="s">
        <v>470</v>
      </c>
      <c r="E10" s="13" t="s">
        <v>76</v>
      </c>
      <c r="F10" s="17">
        <v>0.39</v>
      </c>
      <c r="G10" s="13">
        <v>47</v>
      </c>
      <c r="H10" s="18">
        <v>120.51282051282051</v>
      </c>
      <c r="I10" s="13" t="s">
        <v>77</v>
      </c>
      <c r="J10" s="13" t="s">
        <v>77</v>
      </c>
      <c r="K10" s="13" t="s">
        <v>77</v>
      </c>
      <c r="L10" s="13">
        <v>47</v>
      </c>
      <c r="M10" s="13">
        <f t="shared" si="0"/>
        <v>0</v>
      </c>
      <c r="N10" s="13">
        <f t="shared" si="1"/>
        <v>0</v>
      </c>
      <c r="O10" s="13">
        <f t="shared" si="2"/>
        <v>47</v>
      </c>
      <c r="P10" s="13">
        <f t="shared" si="3"/>
        <v>0</v>
      </c>
      <c r="Q10" s="13">
        <v>0</v>
      </c>
      <c r="R10" s="19">
        <v>47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21</v>
      </c>
      <c r="AE10" s="13">
        <v>21</v>
      </c>
      <c r="AF10" s="13">
        <v>5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 t="s">
        <v>122</v>
      </c>
    </row>
    <row r="11" spans="1:42" x14ac:dyDescent="0.2">
      <c r="A11" s="13" t="s">
        <v>117</v>
      </c>
      <c r="B11" s="13" t="s">
        <v>284</v>
      </c>
      <c r="C11" s="13" t="s">
        <v>471</v>
      </c>
      <c r="D11" s="13" t="s">
        <v>472</v>
      </c>
      <c r="E11" s="13" t="s">
        <v>89</v>
      </c>
      <c r="F11" s="17">
        <v>0.25</v>
      </c>
      <c r="G11" s="13">
        <v>30</v>
      </c>
      <c r="H11" s="18">
        <v>120</v>
      </c>
      <c r="I11" s="13" t="s">
        <v>77</v>
      </c>
      <c r="J11" s="13" t="s">
        <v>77</v>
      </c>
      <c r="K11" s="13" t="s">
        <v>77</v>
      </c>
      <c r="L11" s="13">
        <v>30</v>
      </c>
      <c r="M11" s="13">
        <f t="shared" si="0"/>
        <v>0</v>
      </c>
      <c r="N11" s="13">
        <f t="shared" si="1"/>
        <v>30</v>
      </c>
      <c r="O11" s="13">
        <f t="shared" si="2"/>
        <v>0</v>
      </c>
      <c r="P11" s="13">
        <f t="shared" si="3"/>
        <v>0</v>
      </c>
      <c r="Q11" s="13">
        <v>0</v>
      </c>
      <c r="R11" s="19">
        <v>30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21</v>
      </c>
      <c r="AA11" s="13">
        <v>9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 t="s">
        <v>133</v>
      </c>
    </row>
    <row r="12" spans="1:42" x14ac:dyDescent="0.2">
      <c r="A12" s="13" t="s">
        <v>117</v>
      </c>
      <c r="B12" s="13" t="s">
        <v>284</v>
      </c>
      <c r="C12" s="13" t="s">
        <v>473</v>
      </c>
      <c r="D12" s="13" t="s">
        <v>474</v>
      </c>
      <c r="E12" s="13" t="s">
        <v>76</v>
      </c>
      <c r="F12" s="17" t="s">
        <v>475</v>
      </c>
      <c r="G12" s="13">
        <v>224</v>
      </c>
      <c r="H12" s="18">
        <v>95.726495726495727</v>
      </c>
      <c r="I12" s="13" t="s">
        <v>77</v>
      </c>
      <c r="J12" s="13" t="s">
        <v>77</v>
      </c>
      <c r="K12" s="13" t="s">
        <v>77</v>
      </c>
      <c r="L12" s="13">
        <v>224</v>
      </c>
      <c r="M12" s="13">
        <f t="shared" si="0"/>
        <v>0</v>
      </c>
      <c r="N12" s="13">
        <f t="shared" si="1"/>
        <v>0</v>
      </c>
      <c r="O12" s="13">
        <f t="shared" si="2"/>
        <v>136</v>
      </c>
      <c r="P12" s="13">
        <f t="shared" si="3"/>
        <v>88</v>
      </c>
      <c r="Q12" s="13">
        <v>134</v>
      </c>
      <c r="R12" s="19">
        <v>90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68</v>
      </c>
      <c r="AH12" s="13">
        <v>68</v>
      </c>
      <c r="AI12" s="13">
        <v>68</v>
      </c>
      <c r="AJ12" s="13">
        <v>20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476</v>
      </c>
    </row>
    <row r="13" spans="1:42" x14ac:dyDescent="0.2">
      <c r="A13" s="13" t="s">
        <v>117</v>
      </c>
      <c r="B13" s="13" t="s">
        <v>284</v>
      </c>
      <c r="C13" s="13" t="s">
        <v>477</v>
      </c>
      <c r="D13" s="13" t="s">
        <v>478</v>
      </c>
      <c r="E13" s="13" t="s">
        <v>76</v>
      </c>
      <c r="F13" s="17">
        <v>0.23</v>
      </c>
      <c r="G13" s="13">
        <v>22</v>
      </c>
      <c r="H13" s="18">
        <v>95.65217391304347</v>
      </c>
      <c r="I13" s="13" t="s">
        <v>77</v>
      </c>
      <c r="J13" s="13" t="s">
        <v>77</v>
      </c>
      <c r="K13" s="13" t="s">
        <v>77</v>
      </c>
      <c r="L13" s="13">
        <v>22</v>
      </c>
      <c r="M13" s="13">
        <f t="shared" si="0"/>
        <v>0</v>
      </c>
      <c r="N13" s="13">
        <f t="shared" si="1"/>
        <v>0</v>
      </c>
      <c r="O13" s="13">
        <f t="shared" si="2"/>
        <v>22</v>
      </c>
      <c r="P13" s="13">
        <f t="shared" si="3"/>
        <v>0</v>
      </c>
      <c r="Q13" s="13">
        <v>0</v>
      </c>
      <c r="R13" s="19">
        <v>22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11</v>
      </c>
      <c r="AE13" s="13">
        <v>11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122</v>
      </c>
    </row>
    <row r="14" spans="1:42" x14ac:dyDescent="0.2">
      <c r="A14" s="13" t="s">
        <v>117</v>
      </c>
      <c r="B14" s="13" t="s">
        <v>284</v>
      </c>
      <c r="C14" s="13" t="s">
        <v>479</v>
      </c>
      <c r="D14" s="13" t="s">
        <v>480</v>
      </c>
      <c r="E14" s="13" t="s">
        <v>76</v>
      </c>
      <c r="F14" s="17">
        <v>0.25</v>
      </c>
      <c r="G14" s="13">
        <v>24</v>
      </c>
      <c r="H14" s="18">
        <v>96</v>
      </c>
      <c r="I14" s="13" t="s">
        <v>77</v>
      </c>
      <c r="J14" s="13" t="s">
        <v>77</v>
      </c>
      <c r="K14" s="13" t="s">
        <v>77</v>
      </c>
      <c r="L14" s="13">
        <v>24</v>
      </c>
      <c r="M14" s="13">
        <f t="shared" si="0"/>
        <v>0</v>
      </c>
      <c r="N14" s="13">
        <f t="shared" si="1"/>
        <v>0</v>
      </c>
      <c r="O14" s="13">
        <f t="shared" si="2"/>
        <v>24</v>
      </c>
      <c r="P14" s="13">
        <f t="shared" si="3"/>
        <v>0</v>
      </c>
      <c r="Q14" s="13">
        <v>0</v>
      </c>
      <c r="R14" s="19">
        <v>24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21</v>
      </c>
      <c r="AE14" s="13">
        <v>3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 t="s">
        <v>122</v>
      </c>
    </row>
    <row r="15" spans="1:42" x14ac:dyDescent="0.2">
      <c r="A15" s="13" t="s">
        <v>117</v>
      </c>
      <c r="B15" s="13" t="s">
        <v>284</v>
      </c>
      <c r="C15" s="13" t="s">
        <v>481</v>
      </c>
      <c r="D15" s="13" t="s">
        <v>482</v>
      </c>
      <c r="E15" s="13" t="s">
        <v>76</v>
      </c>
      <c r="F15" s="17">
        <v>0.03</v>
      </c>
      <c r="G15" s="13">
        <v>9</v>
      </c>
      <c r="H15" s="18">
        <v>300</v>
      </c>
      <c r="I15" s="13" t="s">
        <v>77</v>
      </c>
      <c r="J15" s="13" t="s">
        <v>77</v>
      </c>
      <c r="K15" s="13" t="s">
        <v>77</v>
      </c>
      <c r="L15" s="13">
        <v>9</v>
      </c>
      <c r="M15" s="13">
        <f t="shared" si="0"/>
        <v>0</v>
      </c>
      <c r="N15" s="13">
        <f t="shared" si="1"/>
        <v>0</v>
      </c>
      <c r="O15" s="13">
        <f t="shared" si="2"/>
        <v>9</v>
      </c>
      <c r="P15" s="13">
        <f t="shared" si="3"/>
        <v>0</v>
      </c>
      <c r="Q15" s="13">
        <v>0</v>
      </c>
      <c r="R15" s="19">
        <v>9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5</v>
      </c>
      <c r="AE15" s="13">
        <v>4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 t="s">
        <v>122</v>
      </c>
    </row>
    <row r="16" spans="1:42" x14ac:dyDescent="0.2">
      <c r="A16" s="13" t="s">
        <v>117</v>
      </c>
      <c r="B16" s="13" t="s">
        <v>284</v>
      </c>
      <c r="C16" s="13" t="s">
        <v>487</v>
      </c>
      <c r="D16" s="13" t="s">
        <v>488</v>
      </c>
      <c r="E16" s="13" t="s">
        <v>76</v>
      </c>
      <c r="F16" s="17">
        <v>0.1</v>
      </c>
      <c r="G16" s="13">
        <v>12</v>
      </c>
      <c r="H16" s="18">
        <v>100</v>
      </c>
      <c r="I16" s="13" t="s">
        <v>77</v>
      </c>
      <c r="J16" s="13" t="s">
        <v>77</v>
      </c>
      <c r="K16" s="13" t="s">
        <v>77</v>
      </c>
      <c r="L16" s="13">
        <v>12</v>
      </c>
      <c r="M16" s="13">
        <f t="shared" si="0"/>
        <v>0</v>
      </c>
      <c r="N16" s="13">
        <f t="shared" si="1"/>
        <v>12</v>
      </c>
      <c r="O16" s="13">
        <f t="shared" si="2"/>
        <v>0</v>
      </c>
      <c r="P16" s="13">
        <f t="shared" si="3"/>
        <v>0</v>
      </c>
      <c r="Q16" s="13">
        <v>0</v>
      </c>
      <c r="R16" s="19">
        <v>12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7</v>
      </c>
      <c r="AA16" s="13">
        <v>5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118</v>
      </c>
    </row>
    <row r="17" spans="1:42" x14ac:dyDescent="0.2">
      <c r="A17" s="13" t="s">
        <v>117</v>
      </c>
      <c r="B17" s="13" t="s">
        <v>284</v>
      </c>
      <c r="C17" s="13" t="s">
        <v>505</v>
      </c>
      <c r="D17" s="13" t="s">
        <v>506</v>
      </c>
      <c r="E17" s="13" t="s">
        <v>76</v>
      </c>
      <c r="F17" s="17">
        <v>0.45</v>
      </c>
      <c r="G17" s="13">
        <v>100</v>
      </c>
      <c r="H17" s="18">
        <v>222.22222222222223</v>
      </c>
      <c r="I17" s="13" t="s">
        <v>77</v>
      </c>
      <c r="J17" s="13" t="s">
        <v>77</v>
      </c>
      <c r="K17" s="13" t="s">
        <v>77</v>
      </c>
      <c r="L17" s="13">
        <v>100</v>
      </c>
      <c r="M17" s="13">
        <f t="shared" si="0"/>
        <v>0</v>
      </c>
      <c r="N17" s="13">
        <f t="shared" si="1"/>
        <v>100</v>
      </c>
      <c r="O17" s="13">
        <f t="shared" si="2"/>
        <v>0</v>
      </c>
      <c r="P17" s="13">
        <f t="shared" si="3"/>
        <v>0</v>
      </c>
      <c r="Q17" s="13">
        <v>0</v>
      </c>
      <c r="R17" s="19">
        <v>100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68</v>
      </c>
      <c r="Z17" s="13">
        <v>32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 t="s">
        <v>118</v>
      </c>
    </row>
    <row r="18" spans="1:42" x14ac:dyDescent="0.2">
      <c r="A18" s="13" t="s">
        <v>117</v>
      </c>
      <c r="B18" s="13" t="s">
        <v>284</v>
      </c>
      <c r="C18" s="13" t="s">
        <v>514</v>
      </c>
      <c r="D18" s="13" t="s">
        <v>515</v>
      </c>
      <c r="E18" s="13" t="s">
        <v>76</v>
      </c>
      <c r="F18" s="13">
        <v>0.8</v>
      </c>
      <c r="G18" s="13">
        <v>215</v>
      </c>
      <c r="H18" s="18">
        <f>G18/F18</f>
        <v>268.75</v>
      </c>
      <c r="I18" s="13" t="s">
        <v>77</v>
      </c>
      <c r="J18" s="13" t="s">
        <v>77</v>
      </c>
      <c r="K18" s="13" t="s">
        <v>77</v>
      </c>
      <c r="L18" s="13">
        <v>215</v>
      </c>
      <c r="M18" s="13">
        <f t="shared" si="0"/>
        <v>0</v>
      </c>
      <c r="N18" s="13">
        <f t="shared" si="1"/>
        <v>215</v>
      </c>
      <c r="O18" s="13">
        <f t="shared" si="2"/>
        <v>0</v>
      </c>
      <c r="P18" s="13">
        <f t="shared" si="3"/>
        <v>0</v>
      </c>
      <c r="Q18" s="13">
        <v>0</v>
      </c>
      <c r="R18" s="19">
        <v>215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68</v>
      </c>
      <c r="Z18" s="13">
        <v>68</v>
      </c>
      <c r="AA18" s="13">
        <v>68</v>
      </c>
      <c r="AB18" s="13">
        <v>11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 t="s">
        <v>516</v>
      </c>
    </row>
    <row r="19" spans="1:42" x14ac:dyDescent="0.2">
      <c r="A19" s="13" t="s">
        <v>117</v>
      </c>
      <c r="B19" s="13" t="s">
        <v>284</v>
      </c>
      <c r="C19" s="13" t="s">
        <v>522</v>
      </c>
      <c r="D19" s="13" t="s">
        <v>523</v>
      </c>
      <c r="E19" s="13" t="s">
        <v>76</v>
      </c>
      <c r="F19" s="13">
        <v>0.4</v>
      </c>
      <c r="G19" s="13">
        <v>120</v>
      </c>
      <c r="H19" s="18">
        <f>G19/F19</f>
        <v>300</v>
      </c>
      <c r="I19" s="13" t="s">
        <v>77</v>
      </c>
      <c r="J19" s="13" t="s">
        <v>77</v>
      </c>
      <c r="K19" s="13" t="s">
        <v>77</v>
      </c>
      <c r="L19" s="13">
        <v>120</v>
      </c>
      <c r="M19" s="13">
        <f t="shared" si="0"/>
        <v>0</v>
      </c>
      <c r="N19" s="13">
        <f t="shared" si="1"/>
        <v>0</v>
      </c>
      <c r="O19" s="13">
        <f t="shared" si="2"/>
        <v>120</v>
      </c>
      <c r="P19" s="13">
        <f t="shared" si="3"/>
        <v>0</v>
      </c>
      <c r="Q19" s="13">
        <v>0</v>
      </c>
      <c r="R19" s="19">
        <v>120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68</v>
      </c>
      <c r="AD19" s="13">
        <v>52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 t="s">
        <v>524</v>
      </c>
    </row>
    <row r="20" spans="1:42" x14ac:dyDescent="0.2">
      <c r="A20" s="13" t="s">
        <v>117</v>
      </c>
      <c r="B20" s="13" t="s">
        <v>284</v>
      </c>
      <c r="C20" s="13" t="s">
        <v>525</v>
      </c>
      <c r="D20" s="13" t="s">
        <v>526</v>
      </c>
      <c r="E20" s="13" t="s">
        <v>76</v>
      </c>
      <c r="F20" s="13">
        <v>0.46</v>
      </c>
      <c r="G20" s="13">
        <v>44</v>
      </c>
      <c r="H20" s="18">
        <v>95.65217391304347</v>
      </c>
      <c r="I20" s="13" t="s">
        <v>77</v>
      </c>
      <c r="J20" s="13" t="s">
        <v>77</v>
      </c>
      <c r="K20" s="13" t="s">
        <v>77</v>
      </c>
      <c r="L20" s="13">
        <v>44</v>
      </c>
      <c r="M20" s="13">
        <f t="shared" si="0"/>
        <v>0</v>
      </c>
      <c r="N20" s="13">
        <f t="shared" si="1"/>
        <v>44</v>
      </c>
      <c r="O20" s="13">
        <f t="shared" si="2"/>
        <v>0</v>
      </c>
      <c r="P20" s="13">
        <f t="shared" si="3"/>
        <v>0</v>
      </c>
      <c r="Q20" s="13">
        <v>14</v>
      </c>
      <c r="R20" s="19">
        <v>30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21</v>
      </c>
      <c r="AA20" s="13">
        <v>21</v>
      </c>
      <c r="AB20" s="13">
        <v>2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 t="s">
        <v>118</v>
      </c>
    </row>
    <row r="21" spans="1:42" x14ac:dyDescent="0.2">
      <c r="A21" s="13" t="s">
        <v>117</v>
      </c>
      <c r="B21" s="13" t="s">
        <v>284</v>
      </c>
      <c r="C21" s="13" t="s">
        <v>527</v>
      </c>
      <c r="D21" s="13" t="s">
        <v>528</v>
      </c>
      <c r="E21" s="13" t="s">
        <v>76</v>
      </c>
      <c r="F21" s="13">
        <v>3.02</v>
      </c>
      <c r="G21" s="13">
        <v>158</v>
      </c>
      <c r="H21" s="18">
        <v>52.317880794701985</v>
      </c>
      <c r="I21" s="13" t="s">
        <v>77</v>
      </c>
      <c r="J21" s="13" t="s">
        <v>77</v>
      </c>
      <c r="K21" s="13" t="s">
        <v>77</v>
      </c>
      <c r="L21" s="13">
        <v>158</v>
      </c>
      <c r="M21" s="13">
        <f t="shared" si="0"/>
        <v>0</v>
      </c>
      <c r="N21" s="13">
        <f t="shared" si="1"/>
        <v>158</v>
      </c>
      <c r="O21" s="13">
        <f t="shared" si="2"/>
        <v>0</v>
      </c>
      <c r="P21" s="13">
        <f t="shared" si="3"/>
        <v>0</v>
      </c>
      <c r="Q21" s="13">
        <v>70</v>
      </c>
      <c r="R21" s="19">
        <v>88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68</v>
      </c>
      <c r="Y21" s="13">
        <v>68</v>
      </c>
      <c r="Z21" s="13">
        <v>22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 t="s">
        <v>149</v>
      </c>
    </row>
    <row r="22" spans="1:42" x14ac:dyDescent="0.2">
      <c r="A22" s="13" t="s">
        <v>117</v>
      </c>
      <c r="B22" s="13" t="s">
        <v>284</v>
      </c>
      <c r="C22" s="13" t="s">
        <v>531</v>
      </c>
      <c r="D22" s="13" t="s">
        <v>532</v>
      </c>
      <c r="E22" s="13" t="s">
        <v>76</v>
      </c>
      <c r="F22" s="13">
        <v>7.0000000000000007E-2</v>
      </c>
      <c r="G22" s="13">
        <v>7</v>
      </c>
      <c r="H22" s="18">
        <v>99.999999999999986</v>
      </c>
      <c r="I22" s="13" t="s">
        <v>77</v>
      </c>
      <c r="J22" s="13" t="s">
        <v>77</v>
      </c>
      <c r="K22" s="13" t="s">
        <v>77</v>
      </c>
      <c r="L22" s="13">
        <v>7</v>
      </c>
      <c r="M22" s="13">
        <f t="shared" si="0"/>
        <v>0</v>
      </c>
      <c r="N22" s="13">
        <f t="shared" si="1"/>
        <v>0</v>
      </c>
      <c r="O22" s="13">
        <f t="shared" si="2"/>
        <v>7</v>
      </c>
      <c r="P22" s="13">
        <f t="shared" si="3"/>
        <v>0</v>
      </c>
      <c r="Q22" s="13">
        <v>0</v>
      </c>
      <c r="R22" s="19">
        <v>7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5</v>
      </c>
      <c r="AE22" s="13">
        <v>2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 t="s">
        <v>122</v>
      </c>
    </row>
    <row r="23" spans="1:42" x14ac:dyDescent="0.2">
      <c r="A23" s="13" t="s">
        <v>117</v>
      </c>
      <c r="B23" s="13" t="s">
        <v>284</v>
      </c>
      <c r="C23" s="13" t="s">
        <v>545</v>
      </c>
      <c r="D23" s="13" t="s">
        <v>546</v>
      </c>
      <c r="E23" s="13" t="s">
        <v>76</v>
      </c>
      <c r="F23" s="13">
        <v>3.69</v>
      </c>
      <c r="G23" s="13">
        <v>332</v>
      </c>
      <c r="H23" s="18">
        <v>89.972899728997291</v>
      </c>
      <c r="I23" s="13" t="s">
        <v>77</v>
      </c>
      <c r="J23" s="13" t="s">
        <v>77</v>
      </c>
      <c r="K23" s="13" t="s">
        <v>77</v>
      </c>
      <c r="L23" s="13">
        <v>332</v>
      </c>
      <c r="M23" s="13">
        <f t="shared" si="0"/>
        <v>0</v>
      </c>
      <c r="N23" s="13">
        <f t="shared" si="1"/>
        <v>0</v>
      </c>
      <c r="O23" s="13">
        <f t="shared" si="2"/>
        <v>272</v>
      </c>
      <c r="P23" s="13">
        <f t="shared" si="3"/>
        <v>60</v>
      </c>
      <c r="Q23" s="13">
        <v>132</v>
      </c>
      <c r="R23" s="19">
        <v>200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68</v>
      </c>
      <c r="AF23" s="13">
        <v>68</v>
      </c>
      <c r="AG23" s="13">
        <v>68</v>
      </c>
      <c r="AH23" s="13">
        <v>68</v>
      </c>
      <c r="AI23" s="13">
        <v>60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 t="s">
        <v>476</v>
      </c>
    </row>
    <row r="24" spans="1:42" x14ac:dyDescent="0.2">
      <c r="A24" s="13" t="s">
        <v>117</v>
      </c>
      <c r="B24" s="13" t="s">
        <v>284</v>
      </c>
      <c r="C24" s="13" t="s">
        <v>556</v>
      </c>
      <c r="D24" s="13" t="s">
        <v>557</v>
      </c>
      <c r="E24" s="13" t="s">
        <v>76</v>
      </c>
      <c r="F24" s="13">
        <v>0.19</v>
      </c>
      <c r="G24" s="13">
        <v>48</v>
      </c>
      <c r="H24" s="18">
        <f>G24/F24</f>
        <v>252.63157894736841</v>
      </c>
      <c r="I24" s="13" t="s">
        <v>77</v>
      </c>
      <c r="J24" s="13" t="s">
        <v>77</v>
      </c>
      <c r="K24" s="13" t="s">
        <v>77</v>
      </c>
      <c r="L24" s="13">
        <v>48</v>
      </c>
      <c r="M24" s="13">
        <f t="shared" si="0"/>
        <v>0</v>
      </c>
      <c r="N24" s="13">
        <f t="shared" si="1"/>
        <v>0</v>
      </c>
      <c r="O24" s="13">
        <f t="shared" si="2"/>
        <v>48</v>
      </c>
      <c r="P24" s="13">
        <f t="shared" si="3"/>
        <v>0</v>
      </c>
      <c r="Q24" s="13">
        <v>0</v>
      </c>
      <c r="R24" s="19">
        <v>48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21</v>
      </c>
      <c r="AE24" s="13">
        <v>21</v>
      </c>
      <c r="AF24" s="13">
        <v>6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 t="s">
        <v>160</v>
      </c>
    </row>
    <row r="25" spans="1:42" x14ac:dyDescent="0.2">
      <c r="A25" s="13" t="s">
        <v>117</v>
      </c>
      <c r="B25" s="13" t="s">
        <v>284</v>
      </c>
      <c r="C25" s="13" t="s">
        <v>558</v>
      </c>
      <c r="D25" s="13" t="s">
        <v>559</v>
      </c>
      <c r="E25" s="13" t="s">
        <v>76</v>
      </c>
      <c r="F25" s="13">
        <v>0.82</v>
      </c>
      <c r="G25" s="13">
        <v>190</v>
      </c>
      <c r="H25" s="18">
        <f>G25/F25</f>
        <v>231.70731707317074</v>
      </c>
      <c r="I25" s="13" t="s">
        <v>77</v>
      </c>
      <c r="J25" s="13" t="s">
        <v>77</v>
      </c>
      <c r="K25" s="13" t="s">
        <v>77</v>
      </c>
      <c r="L25" s="13">
        <v>190</v>
      </c>
      <c r="M25" s="13">
        <f t="shared" si="0"/>
        <v>0</v>
      </c>
      <c r="N25" s="13">
        <f t="shared" si="1"/>
        <v>0</v>
      </c>
      <c r="O25" s="13">
        <f t="shared" si="2"/>
        <v>190</v>
      </c>
      <c r="P25" s="13">
        <f t="shared" si="3"/>
        <v>0</v>
      </c>
      <c r="Q25" s="13">
        <v>0</v>
      </c>
      <c r="R25" s="19">
        <v>190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68</v>
      </c>
      <c r="AD25" s="13">
        <v>68</v>
      </c>
      <c r="AE25" s="13">
        <v>54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 t="s">
        <v>160</v>
      </c>
    </row>
    <row r="26" spans="1:42" x14ac:dyDescent="0.2">
      <c r="A26" s="13" t="s">
        <v>117</v>
      </c>
      <c r="B26" s="13" t="s">
        <v>284</v>
      </c>
      <c r="C26" s="13" t="s">
        <v>560</v>
      </c>
      <c r="D26" s="13" t="s">
        <v>561</v>
      </c>
      <c r="E26" s="13" t="s">
        <v>76</v>
      </c>
      <c r="F26" s="13">
        <v>0.06</v>
      </c>
      <c r="G26" s="13">
        <v>15</v>
      </c>
      <c r="H26" s="18">
        <v>250</v>
      </c>
      <c r="I26" s="13" t="s">
        <v>77</v>
      </c>
      <c r="J26" s="13" t="s">
        <v>77</v>
      </c>
      <c r="K26" s="13" t="s">
        <v>77</v>
      </c>
      <c r="L26" s="13">
        <v>15</v>
      </c>
      <c r="M26" s="13">
        <f t="shared" si="0"/>
        <v>0</v>
      </c>
      <c r="N26" s="13">
        <f t="shared" si="1"/>
        <v>0</v>
      </c>
      <c r="O26" s="13">
        <f t="shared" si="2"/>
        <v>15</v>
      </c>
      <c r="P26" s="13">
        <f t="shared" si="3"/>
        <v>0</v>
      </c>
      <c r="Q26" s="13">
        <v>0</v>
      </c>
      <c r="R26" s="19">
        <v>15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7</v>
      </c>
      <c r="AD26" s="13">
        <v>7</v>
      </c>
      <c r="AE26" s="13">
        <v>1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 t="s">
        <v>562</v>
      </c>
    </row>
    <row r="27" spans="1:42" x14ac:dyDescent="0.2">
      <c r="A27" s="13" t="s">
        <v>117</v>
      </c>
      <c r="B27" s="13" t="s">
        <v>284</v>
      </c>
      <c r="C27" s="13" t="s">
        <v>563</v>
      </c>
      <c r="D27" s="13" t="s">
        <v>564</v>
      </c>
      <c r="E27" s="13" t="s">
        <v>76</v>
      </c>
      <c r="F27" s="13">
        <v>0.1</v>
      </c>
      <c r="G27" s="13">
        <v>12</v>
      </c>
      <c r="H27" s="18">
        <v>120</v>
      </c>
      <c r="I27" s="13" t="s">
        <v>77</v>
      </c>
      <c r="J27" s="13" t="s">
        <v>77</v>
      </c>
      <c r="K27" s="13" t="s">
        <v>77</v>
      </c>
      <c r="L27" s="13">
        <v>12</v>
      </c>
      <c r="M27" s="13">
        <f t="shared" si="0"/>
        <v>0</v>
      </c>
      <c r="N27" s="13">
        <f t="shared" si="1"/>
        <v>0</v>
      </c>
      <c r="O27" s="13">
        <f t="shared" si="2"/>
        <v>12</v>
      </c>
      <c r="P27" s="13">
        <f t="shared" si="3"/>
        <v>0</v>
      </c>
      <c r="Q27" s="13">
        <v>0</v>
      </c>
      <c r="R27" s="19">
        <v>12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7</v>
      </c>
      <c r="AF27" s="13">
        <v>5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 t="s">
        <v>160</v>
      </c>
    </row>
    <row r="28" spans="1:42" x14ac:dyDescent="0.2">
      <c r="A28" s="13" t="s">
        <v>117</v>
      </c>
      <c r="B28" s="13" t="s">
        <v>284</v>
      </c>
      <c r="C28" s="13" t="s">
        <v>565</v>
      </c>
      <c r="D28" s="13" t="s">
        <v>566</v>
      </c>
      <c r="E28" s="13" t="s">
        <v>76</v>
      </c>
      <c r="F28" s="13">
        <v>0.98</v>
      </c>
      <c r="G28" s="13">
        <v>300</v>
      </c>
      <c r="H28" s="18">
        <f>G28/F28</f>
        <v>306.12244897959187</v>
      </c>
      <c r="I28" s="13" t="s">
        <v>77</v>
      </c>
      <c r="J28" s="13" t="s">
        <v>77</v>
      </c>
      <c r="K28" s="13" t="s">
        <v>77</v>
      </c>
      <c r="L28" s="13">
        <v>300</v>
      </c>
      <c r="M28" s="13">
        <f t="shared" si="0"/>
        <v>0</v>
      </c>
      <c r="N28" s="13">
        <f t="shared" si="1"/>
        <v>0</v>
      </c>
      <c r="O28" s="13">
        <f t="shared" si="2"/>
        <v>272</v>
      </c>
      <c r="P28" s="13">
        <f t="shared" si="3"/>
        <v>28</v>
      </c>
      <c r="Q28" s="13">
        <v>0</v>
      </c>
      <c r="R28" s="19">
        <v>300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68</v>
      </c>
      <c r="AF28" s="13">
        <v>68</v>
      </c>
      <c r="AG28" s="13">
        <v>68</v>
      </c>
      <c r="AH28" s="13">
        <v>68</v>
      </c>
      <c r="AI28" s="13">
        <v>28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 t="s">
        <v>567</v>
      </c>
    </row>
    <row r="29" spans="1:42" x14ac:dyDescent="0.2">
      <c r="A29" s="20" t="s">
        <v>168</v>
      </c>
      <c r="B29" s="20" t="s">
        <v>284</v>
      </c>
      <c r="C29" s="20" t="s">
        <v>609</v>
      </c>
      <c r="D29" s="20" t="s">
        <v>610</v>
      </c>
      <c r="E29" s="13" t="s">
        <v>76</v>
      </c>
      <c r="F29" s="14">
        <v>0.03</v>
      </c>
      <c r="G29" s="14">
        <v>14</v>
      </c>
      <c r="H29" s="23">
        <v>533</v>
      </c>
      <c r="I29" s="13" t="s">
        <v>77</v>
      </c>
      <c r="J29" s="13" t="s">
        <v>77</v>
      </c>
      <c r="K29" s="13" t="s">
        <v>77</v>
      </c>
      <c r="L29" s="14">
        <v>14</v>
      </c>
      <c r="M29" s="13">
        <f t="shared" si="0"/>
        <v>14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4">
        <v>0</v>
      </c>
      <c r="R29" s="22">
        <v>14</v>
      </c>
      <c r="S29" s="13">
        <v>0</v>
      </c>
      <c r="T29" s="13">
        <v>7</v>
      </c>
      <c r="U29" s="13">
        <v>7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20" t="s">
        <v>611</v>
      </c>
    </row>
    <row r="30" spans="1:42" x14ac:dyDescent="0.2">
      <c r="A30" s="20" t="s">
        <v>168</v>
      </c>
      <c r="B30" s="20" t="s">
        <v>284</v>
      </c>
      <c r="C30" s="20" t="s">
        <v>679</v>
      </c>
      <c r="D30" s="20" t="s">
        <v>680</v>
      </c>
      <c r="E30" s="20" t="s">
        <v>76</v>
      </c>
      <c r="F30" s="14">
        <v>0.01</v>
      </c>
      <c r="G30" s="14">
        <v>1</v>
      </c>
      <c r="H30" s="23">
        <v>100</v>
      </c>
      <c r="I30" s="13" t="s">
        <v>77</v>
      </c>
      <c r="J30" s="13" t="s">
        <v>77</v>
      </c>
      <c r="K30" s="13" t="s">
        <v>77</v>
      </c>
      <c r="L30" s="14">
        <v>1</v>
      </c>
      <c r="M30" s="13">
        <f t="shared" si="0"/>
        <v>1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14">
        <v>0</v>
      </c>
      <c r="R30" s="22">
        <v>1</v>
      </c>
      <c r="S30" s="13">
        <v>0</v>
      </c>
      <c r="T30" s="13">
        <v>1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20" t="s">
        <v>171</v>
      </c>
    </row>
    <row r="31" spans="1:42" x14ac:dyDescent="0.2">
      <c r="A31" s="20" t="s">
        <v>168</v>
      </c>
      <c r="B31" s="20" t="s">
        <v>284</v>
      </c>
      <c r="C31" s="20" t="s">
        <v>690</v>
      </c>
      <c r="D31" s="20" t="s">
        <v>691</v>
      </c>
      <c r="E31" s="20" t="s">
        <v>76</v>
      </c>
      <c r="F31" s="20">
        <v>0.02</v>
      </c>
      <c r="G31" s="14">
        <v>1</v>
      </c>
      <c r="H31" s="21">
        <f t="shared" ref="H31:H36" si="4">G31/F31</f>
        <v>50</v>
      </c>
      <c r="I31" s="13" t="s">
        <v>77</v>
      </c>
      <c r="J31" s="13" t="s">
        <v>77</v>
      </c>
      <c r="K31" s="13" t="s">
        <v>77</v>
      </c>
      <c r="L31" s="14">
        <v>1</v>
      </c>
      <c r="M31" s="13">
        <f t="shared" si="0"/>
        <v>1</v>
      </c>
      <c r="N31" s="13">
        <f t="shared" si="1"/>
        <v>0</v>
      </c>
      <c r="O31" s="13">
        <f t="shared" si="2"/>
        <v>0</v>
      </c>
      <c r="P31" s="13">
        <f t="shared" si="3"/>
        <v>0</v>
      </c>
      <c r="Q31" s="14">
        <v>1</v>
      </c>
      <c r="R31" s="22">
        <v>0</v>
      </c>
      <c r="S31" s="13">
        <v>0</v>
      </c>
      <c r="T31" s="13">
        <v>0</v>
      </c>
      <c r="U31" s="13">
        <v>1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20" t="s">
        <v>171</v>
      </c>
    </row>
    <row r="32" spans="1:42" x14ac:dyDescent="0.2">
      <c r="A32" s="20" t="s">
        <v>168</v>
      </c>
      <c r="B32" s="20" t="s">
        <v>284</v>
      </c>
      <c r="C32" s="20" t="s">
        <v>712</v>
      </c>
      <c r="D32" s="20" t="s">
        <v>713</v>
      </c>
      <c r="E32" s="20" t="s">
        <v>76</v>
      </c>
      <c r="F32" s="14">
        <v>0.03</v>
      </c>
      <c r="G32" s="14">
        <v>1</v>
      </c>
      <c r="H32" s="21">
        <f t="shared" si="4"/>
        <v>33.333333333333336</v>
      </c>
      <c r="I32" s="13" t="s">
        <v>77</v>
      </c>
      <c r="J32" s="13" t="s">
        <v>77</v>
      </c>
      <c r="K32" s="13" t="s">
        <v>77</v>
      </c>
      <c r="L32" s="14">
        <v>1</v>
      </c>
      <c r="M32" s="13">
        <f t="shared" si="0"/>
        <v>1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4">
        <v>1</v>
      </c>
      <c r="R32" s="22">
        <v>0</v>
      </c>
      <c r="S32" s="13">
        <v>0</v>
      </c>
      <c r="T32" s="13">
        <v>0</v>
      </c>
      <c r="U32" s="13">
        <v>1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20" t="s">
        <v>169</v>
      </c>
    </row>
    <row r="33" spans="1:42" x14ac:dyDescent="0.2">
      <c r="A33" s="20" t="s">
        <v>168</v>
      </c>
      <c r="B33" s="20" t="s">
        <v>284</v>
      </c>
      <c r="C33" s="20" t="s">
        <v>716</v>
      </c>
      <c r="D33" s="20" t="s">
        <v>717</v>
      </c>
      <c r="E33" s="20" t="s">
        <v>76</v>
      </c>
      <c r="F33" s="14">
        <v>0.01</v>
      </c>
      <c r="G33" s="14">
        <v>2</v>
      </c>
      <c r="H33" s="21">
        <f t="shared" si="4"/>
        <v>200</v>
      </c>
      <c r="I33" s="13" t="s">
        <v>77</v>
      </c>
      <c r="J33" s="13" t="s">
        <v>77</v>
      </c>
      <c r="K33" s="13" t="s">
        <v>77</v>
      </c>
      <c r="L33" s="14">
        <v>2</v>
      </c>
      <c r="M33" s="13">
        <f t="shared" si="0"/>
        <v>2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14">
        <v>0</v>
      </c>
      <c r="R33" s="22">
        <v>2</v>
      </c>
      <c r="S33" s="13">
        <v>0</v>
      </c>
      <c r="T33" s="13">
        <v>1</v>
      </c>
      <c r="U33" s="13">
        <v>1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20" t="s">
        <v>171</v>
      </c>
    </row>
    <row r="34" spans="1:42" x14ac:dyDescent="0.2">
      <c r="A34" s="20" t="s">
        <v>168</v>
      </c>
      <c r="B34" s="20" t="s">
        <v>284</v>
      </c>
      <c r="C34" s="20" t="s">
        <v>728</v>
      </c>
      <c r="D34" s="20" t="s">
        <v>729</v>
      </c>
      <c r="E34" s="20" t="s">
        <v>76</v>
      </c>
      <c r="F34" s="14">
        <v>0.03</v>
      </c>
      <c r="G34" s="14">
        <v>7</v>
      </c>
      <c r="H34" s="21">
        <f t="shared" si="4"/>
        <v>233.33333333333334</v>
      </c>
      <c r="I34" s="13" t="s">
        <v>77</v>
      </c>
      <c r="J34" s="13" t="s">
        <v>77</v>
      </c>
      <c r="K34" s="13" t="s">
        <v>77</v>
      </c>
      <c r="L34" s="14">
        <v>7</v>
      </c>
      <c r="M34" s="13">
        <f t="shared" si="0"/>
        <v>7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14">
        <v>0</v>
      </c>
      <c r="R34" s="22">
        <v>7</v>
      </c>
      <c r="S34" s="13">
        <v>0</v>
      </c>
      <c r="T34" s="13">
        <v>5</v>
      </c>
      <c r="U34" s="13">
        <v>2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20" t="s">
        <v>171</v>
      </c>
    </row>
    <row r="35" spans="1:42" x14ac:dyDescent="0.2">
      <c r="A35" s="20" t="s">
        <v>168</v>
      </c>
      <c r="B35" s="20" t="s">
        <v>284</v>
      </c>
      <c r="C35" s="20" t="s">
        <v>730</v>
      </c>
      <c r="D35" s="20" t="s">
        <v>731</v>
      </c>
      <c r="E35" s="20" t="s">
        <v>76</v>
      </c>
      <c r="F35" s="14">
        <v>0.01</v>
      </c>
      <c r="G35" s="14">
        <v>1</v>
      </c>
      <c r="H35" s="21">
        <f t="shared" si="4"/>
        <v>100</v>
      </c>
      <c r="I35" s="13" t="s">
        <v>77</v>
      </c>
      <c r="J35" s="13" t="s">
        <v>77</v>
      </c>
      <c r="K35" s="13" t="s">
        <v>77</v>
      </c>
      <c r="L35" s="14">
        <v>1</v>
      </c>
      <c r="M35" s="13">
        <f t="shared" si="0"/>
        <v>1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14">
        <v>0</v>
      </c>
      <c r="R35" s="22">
        <v>1</v>
      </c>
      <c r="S35" s="13">
        <v>0</v>
      </c>
      <c r="T35" s="13">
        <v>1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20" t="s">
        <v>171</v>
      </c>
    </row>
    <row r="36" spans="1:42" x14ac:dyDescent="0.2">
      <c r="A36" s="20" t="s">
        <v>168</v>
      </c>
      <c r="B36" s="20" t="s">
        <v>284</v>
      </c>
      <c r="C36" s="20" t="s">
        <v>732</v>
      </c>
      <c r="D36" s="20" t="s">
        <v>733</v>
      </c>
      <c r="E36" s="20" t="s">
        <v>76</v>
      </c>
      <c r="F36" s="14">
        <v>0.05</v>
      </c>
      <c r="G36" s="14">
        <v>2</v>
      </c>
      <c r="H36" s="21">
        <f t="shared" si="4"/>
        <v>40</v>
      </c>
      <c r="I36" s="13" t="s">
        <v>77</v>
      </c>
      <c r="J36" s="13" t="s">
        <v>77</v>
      </c>
      <c r="K36" s="13" t="s">
        <v>77</v>
      </c>
      <c r="L36" s="14">
        <v>2</v>
      </c>
      <c r="M36" s="13">
        <f t="shared" si="0"/>
        <v>2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14">
        <v>0</v>
      </c>
      <c r="R36" s="22">
        <v>2</v>
      </c>
      <c r="S36" s="13">
        <v>0</v>
      </c>
      <c r="T36" s="13">
        <v>1</v>
      </c>
      <c r="U36" s="13">
        <v>1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20" t="s">
        <v>171</v>
      </c>
    </row>
    <row r="37" spans="1:42" x14ac:dyDescent="0.2">
      <c r="A37" s="20" t="s">
        <v>168</v>
      </c>
      <c r="B37" s="20" t="s">
        <v>284</v>
      </c>
      <c r="C37" s="20" t="s">
        <v>787</v>
      </c>
      <c r="D37" s="20" t="s">
        <v>788</v>
      </c>
      <c r="E37" s="20" t="s">
        <v>76</v>
      </c>
      <c r="F37" s="14">
        <v>0.03</v>
      </c>
      <c r="G37" s="14">
        <v>1</v>
      </c>
      <c r="H37" s="23">
        <v>33.33</v>
      </c>
      <c r="I37" s="13" t="s">
        <v>77</v>
      </c>
      <c r="J37" s="13" t="s">
        <v>77</v>
      </c>
      <c r="K37" s="13" t="s">
        <v>77</v>
      </c>
      <c r="L37" s="14">
        <v>1</v>
      </c>
      <c r="M37" s="13">
        <f t="shared" si="0"/>
        <v>1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14">
        <v>1</v>
      </c>
      <c r="R37" s="22">
        <v>0</v>
      </c>
      <c r="S37" s="13">
        <v>1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20" t="s">
        <v>171</v>
      </c>
    </row>
    <row r="38" spans="1:42" x14ac:dyDescent="0.2">
      <c r="A38" s="20" t="s">
        <v>168</v>
      </c>
      <c r="B38" s="20" t="s">
        <v>284</v>
      </c>
      <c r="C38" s="20" t="s">
        <v>791</v>
      </c>
      <c r="D38" s="20" t="s">
        <v>792</v>
      </c>
      <c r="E38" s="20" t="s">
        <v>76</v>
      </c>
      <c r="F38" s="14">
        <v>0.02</v>
      </c>
      <c r="G38" s="14">
        <v>2</v>
      </c>
      <c r="H38" s="23">
        <v>100</v>
      </c>
      <c r="I38" s="13" t="s">
        <v>77</v>
      </c>
      <c r="J38" s="13" t="s">
        <v>77</v>
      </c>
      <c r="K38" s="13" t="s">
        <v>77</v>
      </c>
      <c r="L38" s="14">
        <v>2</v>
      </c>
      <c r="M38" s="13">
        <f t="shared" si="0"/>
        <v>2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14">
        <v>0</v>
      </c>
      <c r="R38" s="22">
        <v>2</v>
      </c>
      <c r="S38" s="13">
        <v>1</v>
      </c>
      <c r="T38" s="13">
        <v>1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20" t="s">
        <v>171</v>
      </c>
    </row>
    <row r="39" spans="1:42" x14ac:dyDescent="0.2">
      <c r="A39" s="20" t="s">
        <v>168</v>
      </c>
      <c r="B39" s="20" t="s">
        <v>284</v>
      </c>
      <c r="C39" s="20" t="s">
        <v>793</v>
      </c>
      <c r="D39" s="20" t="s">
        <v>794</v>
      </c>
      <c r="E39" s="20" t="s">
        <v>76</v>
      </c>
      <c r="F39" s="14">
        <v>0.01</v>
      </c>
      <c r="G39" s="14">
        <v>1</v>
      </c>
      <c r="H39" s="23">
        <v>100</v>
      </c>
      <c r="I39" s="13" t="s">
        <v>77</v>
      </c>
      <c r="J39" s="13" t="s">
        <v>77</v>
      </c>
      <c r="K39" s="13" t="s">
        <v>77</v>
      </c>
      <c r="L39" s="14">
        <v>1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14">
        <v>1</v>
      </c>
      <c r="R39" s="22">
        <v>0</v>
      </c>
      <c r="S39" s="13">
        <v>0</v>
      </c>
      <c r="T39" s="13">
        <v>1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20" t="s">
        <v>171</v>
      </c>
    </row>
    <row r="40" spans="1:42" x14ac:dyDescent="0.2">
      <c r="A40" s="20" t="s">
        <v>168</v>
      </c>
      <c r="B40" s="20" t="s">
        <v>284</v>
      </c>
      <c r="C40" s="20" t="s">
        <v>841</v>
      </c>
      <c r="D40" s="20" t="s">
        <v>842</v>
      </c>
      <c r="E40" s="20" t="s">
        <v>76</v>
      </c>
      <c r="F40" s="14">
        <v>0.03</v>
      </c>
      <c r="G40" s="14">
        <v>1</v>
      </c>
      <c r="H40" s="21">
        <f>G40/F40</f>
        <v>33.333333333333336</v>
      </c>
      <c r="I40" s="13" t="s">
        <v>77</v>
      </c>
      <c r="J40" s="13" t="s">
        <v>77</v>
      </c>
      <c r="K40" s="13" t="s">
        <v>77</v>
      </c>
      <c r="L40" s="14">
        <v>1</v>
      </c>
      <c r="M40" s="13">
        <f t="shared" si="0"/>
        <v>1</v>
      </c>
      <c r="N40" s="13">
        <f t="shared" si="1"/>
        <v>0</v>
      </c>
      <c r="O40" s="13">
        <f t="shared" si="2"/>
        <v>0</v>
      </c>
      <c r="P40" s="13">
        <f t="shared" si="3"/>
        <v>0</v>
      </c>
      <c r="Q40" s="14">
        <v>1</v>
      </c>
      <c r="R40" s="22">
        <v>0</v>
      </c>
      <c r="S40" s="13">
        <v>0</v>
      </c>
      <c r="T40" s="13">
        <v>1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20" t="s">
        <v>171</v>
      </c>
    </row>
    <row r="41" spans="1:42" x14ac:dyDescent="0.2">
      <c r="A41" s="20" t="s">
        <v>168</v>
      </c>
      <c r="B41" s="20" t="s">
        <v>284</v>
      </c>
      <c r="C41" s="20" t="s">
        <v>843</v>
      </c>
      <c r="D41" s="20" t="s">
        <v>844</v>
      </c>
      <c r="E41" s="20" t="s">
        <v>76</v>
      </c>
      <c r="F41" s="14">
        <v>0.02</v>
      </c>
      <c r="G41" s="14">
        <v>5</v>
      </c>
      <c r="H41" s="21">
        <f>G41/F41</f>
        <v>250</v>
      </c>
      <c r="I41" s="13" t="s">
        <v>77</v>
      </c>
      <c r="J41" s="13" t="s">
        <v>77</v>
      </c>
      <c r="K41" s="13" t="s">
        <v>77</v>
      </c>
      <c r="L41" s="14">
        <v>5</v>
      </c>
      <c r="M41" s="13">
        <f t="shared" si="0"/>
        <v>5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14">
        <v>0</v>
      </c>
      <c r="R41" s="22">
        <v>5</v>
      </c>
      <c r="S41" s="13">
        <v>0</v>
      </c>
      <c r="T41" s="13">
        <v>5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20" t="s">
        <v>171</v>
      </c>
    </row>
    <row r="42" spans="1:42" x14ac:dyDescent="0.2">
      <c r="A42" s="20" t="s">
        <v>168</v>
      </c>
      <c r="B42" s="20" t="s">
        <v>284</v>
      </c>
      <c r="C42" s="20" t="s">
        <v>849</v>
      </c>
      <c r="D42" s="20" t="s">
        <v>850</v>
      </c>
      <c r="E42" s="20" t="s">
        <v>76</v>
      </c>
      <c r="F42" s="20">
        <v>0.25</v>
      </c>
      <c r="G42" s="14">
        <v>1</v>
      </c>
      <c r="H42" s="21">
        <f>G42/F42</f>
        <v>4</v>
      </c>
      <c r="I42" s="13" t="s">
        <v>77</v>
      </c>
      <c r="J42" s="13" t="s">
        <v>77</v>
      </c>
      <c r="K42" s="13" t="s">
        <v>77</v>
      </c>
      <c r="L42" s="14">
        <v>1</v>
      </c>
      <c r="M42" s="13">
        <f t="shared" si="0"/>
        <v>1</v>
      </c>
      <c r="N42" s="13">
        <f t="shared" si="1"/>
        <v>0</v>
      </c>
      <c r="O42" s="13">
        <f t="shared" si="2"/>
        <v>0</v>
      </c>
      <c r="P42" s="13">
        <f t="shared" si="3"/>
        <v>0</v>
      </c>
      <c r="Q42" s="14">
        <v>0</v>
      </c>
      <c r="R42" s="22">
        <v>1</v>
      </c>
      <c r="S42" s="13">
        <v>0</v>
      </c>
      <c r="T42" s="13">
        <v>1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20" t="s">
        <v>171</v>
      </c>
    </row>
    <row r="43" spans="1:42" x14ac:dyDescent="0.2">
      <c r="A43" s="24" t="s">
        <v>227</v>
      </c>
      <c r="B43" s="20" t="s">
        <v>284</v>
      </c>
      <c r="C43" s="20" t="s">
        <v>860</v>
      </c>
      <c r="D43" s="20" t="s">
        <v>861</v>
      </c>
      <c r="E43" s="24" t="s">
        <v>76</v>
      </c>
      <c r="F43" s="14">
        <v>0.02</v>
      </c>
      <c r="G43" s="14">
        <v>9</v>
      </c>
      <c r="H43" s="21">
        <f>G43/F43</f>
        <v>450</v>
      </c>
      <c r="I43" s="13" t="s">
        <v>77</v>
      </c>
      <c r="J43" s="13" t="s">
        <v>77</v>
      </c>
      <c r="K43" s="13" t="s">
        <v>77</v>
      </c>
      <c r="L43" s="14">
        <v>9</v>
      </c>
      <c r="M43" s="13">
        <f t="shared" si="0"/>
        <v>9</v>
      </c>
      <c r="N43" s="13">
        <f t="shared" si="1"/>
        <v>0</v>
      </c>
      <c r="O43" s="13">
        <f t="shared" si="2"/>
        <v>0</v>
      </c>
      <c r="P43" s="13">
        <f t="shared" si="3"/>
        <v>0</v>
      </c>
      <c r="Q43" s="14">
        <v>0</v>
      </c>
      <c r="R43" s="22">
        <v>9</v>
      </c>
      <c r="S43" s="13">
        <v>0</v>
      </c>
      <c r="T43" s="13">
        <v>0</v>
      </c>
      <c r="U43" s="13">
        <v>5</v>
      </c>
      <c r="V43" s="13">
        <v>4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20" t="s">
        <v>233</v>
      </c>
    </row>
    <row r="44" spans="1:42" x14ac:dyDescent="0.2">
      <c r="A44" s="24" t="s">
        <v>227</v>
      </c>
      <c r="B44" s="25" t="s">
        <v>284</v>
      </c>
      <c r="C44" s="25" t="s">
        <v>917</v>
      </c>
      <c r="D44" s="25" t="s">
        <v>918</v>
      </c>
      <c r="E44" s="25" t="s">
        <v>76</v>
      </c>
      <c r="F44" s="26">
        <v>4.0300000000000002E-2</v>
      </c>
      <c r="G44" s="26">
        <v>3</v>
      </c>
      <c r="H44" s="27">
        <v>75</v>
      </c>
      <c r="I44" s="13" t="s">
        <v>77</v>
      </c>
      <c r="J44" s="13" t="s">
        <v>77</v>
      </c>
      <c r="K44" s="13" t="s">
        <v>77</v>
      </c>
      <c r="L44" s="26">
        <v>3</v>
      </c>
      <c r="M44" s="13">
        <f t="shared" si="0"/>
        <v>3</v>
      </c>
      <c r="N44" s="13">
        <f t="shared" si="1"/>
        <v>0</v>
      </c>
      <c r="O44" s="13">
        <f t="shared" si="2"/>
        <v>0</v>
      </c>
      <c r="P44" s="13">
        <f t="shared" si="3"/>
        <v>0</v>
      </c>
      <c r="Q44" s="26">
        <v>0</v>
      </c>
      <c r="R44" s="28">
        <v>3</v>
      </c>
      <c r="S44" s="13">
        <v>1</v>
      </c>
      <c r="T44" s="13">
        <v>2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 t="s">
        <v>236</v>
      </c>
    </row>
    <row r="45" spans="1:42" x14ac:dyDescent="0.2">
      <c r="A45" s="24" t="s">
        <v>227</v>
      </c>
      <c r="B45" s="25" t="s">
        <v>284</v>
      </c>
      <c r="C45" s="25" t="s">
        <v>947</v>
      </c>
      <c r="D45" s="25" t="s">
        <v>948</v>
      </c>
      <c r="E45" s="25" t="s">
        <v>76</v>
      </c>
      <c r="F45" s="26">
        <v>0.06</v>
      </c>
      <c r="G45" s="26">
        <v>5</v>
      </c>
      <c r="H45" s="27">
        <v>83.33</v>
      </c>
      <c r="I45" s="13" t="s">
        <v>77</v>
      </c>
      <c r="J45" s="13" t="s">
        <v>77</v>
      </c>
      <c r="K45" s="13" t="s">
        <v>77</v>
      </c>
      <c r="L45" s="26">
        <v>2</v>
      </c>
      <c r="M45" s="13">
        <f t="shared" si="0"/>
        <v>2</v>
      </c>
      <c r="N45" s="13">
        <f t="shared" si="1"/>
        <v>0</v>
      </c>
      <c r="O45" s="13">
        <f t="shared" si="2"/>
        <v>0</v>
      </c>
      <c r="P45" s="13">
        <f t="shared" si="3"/>
        <v>0</v>
      </c>
      <c r="Q45" s="26">
        <v>0</v>
      </c>
      <c r="R45" s="28">
        <v>5</v>
      </c>
      <c r="S45" s="13">
        <v>1</v>
      </c>
      <c r="T45" s="13">
        <v>1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 t="s">
        <v>236</v>
      </c>
    </row>
    <row r="46" spans="1:42" x14ac:dyDescent="0.2">
      <c r="A46" s="24" t="s">
        <v>227</v>
      </c>
      <c r="B46" s="25" t="s">
        <v>284</v>
      </c>
      <c r="C46" s="25" t="s">
        <v>955</v>
      </c>
      <c r="D46" s="25" t="s">
        <v>956</v>
      </c>
      <c r="E46" s="25" t="s">
        <v>76</v>
      </c>
      <c r="F46" s="26">
        <v>1.9E-2</v>
      </c>
      <c r="G46" s="26">
        <v>6</v>
      </c>
      <c r="H46" s="27">
        <v>6</v>
      </c>
      <c r="I46" s="13" t="s">
        <v>77</v>
      </c>
      <c r="J46" s="13" t="s">
        <v>77</v>
      </c>
      <c r="K46" s="13" t="s">
        <v>77</v>
      </c>
      <c r="L46" s="26">
        <v>6</v>
      </c>
      <c r="M46" s="13">
        <f t="shared" si="0"/>
        <v>6</v>
      </c>
      <c r="N46" s="13">
        <f t="shared" si="1"/>
        <v>0</v>
      </c>
      <c r="O46" s="13">
        <f t="shared" si="2"/>
        <v>0</v>
      </c>
      <c r="P46" s="13">
        <f t="shared" si="3"/>
        <v>0</v>
      </c>
      <c r="Q46" s="26">
        <v>0</v>
      </c>
      <c r="R46" s="28">
        <v>6</v>
      </c>
      <c r="S46" s="13">
        <v>5</v>
      </c>
      <c r="T46" s="13">
        <v>1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 t="s">
        <v>236</v>
      </c>
    </row>
    <row r="47" spans="1:42" x14ac:dyDescent="0.2">
      <c r="A47" s="24" t="s">
        <v>227</v>
      </c>
      <c r="B47" s="25" t="s">
        <v>284</v>
      </c>
      <c r="C47" s="25" t="s">
        <v>963</v>
      </c>
      <c r="D47" s="25" t="s">
        <v>964</v>
      </c>
      <c r="E47" s="25" t="s">
        <v>76</v>
      </c>
      <c r="F47" s="26">
        <v>3.5000000000000003E-2</v>
      </c>
      <c r="G47" s="26">
        <v>2</v>
      </c>
      <c r="H47" s="27">
        <v>66.66</v>
      </c>
      <c r="I47" s="13" t="s">
        <v>77</v>
      </c>
      <c r="J47" s="13" t="s">
        <v>77</v>
      </c>
      <c r="K47" s="13" t="s">
        <v>77</v>
      </c>
      <c r="L47" s="26">
        <v>2</v>
      </c>
      <c r="M47" s="13">
        <f t="shared" si="0"/>
        <v>2</v>
      </c>
      <c r="N47" s="13">
        <f t="shared" si="1"/>
        <v>0</v>
      </c>
      <c r="O47" s="13">
        <f t="shared" si="2"/>
        <v>0</v>
      </c>
      <c r="P47" s="13">
        <f t="shared" si="3"/>
        <v>0</v>
      </c>
      <c r="Q47" s="26">
        <v>2</v>
      </c>
      <c r="R47" s="28">
        <v>0</v>
      </c>
      <c r="S47" s="13">
        <v>1</v>
      </c>
      <c r="T47" s="13">
        <v>1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 t="s">
        <v>236</v>
      </c>
    </row>
    <row r="48" spans="1:42" x14ac:dyDescent="0.2">
      <c r="A48" s="24" t="s">
        <v>227</v>
      </c>
      <c r="B48" s="25" t="s">
        <v>284</v>
      </c>
      <c r="C48" s="25" t="s">
        <v>979</v>
      </c>
      <c r="D48" s="25" t="s">
        <v>980</v>
      </c>
      <c r="E48" s="25" t="s">
        <v>76</v>
      </c>
      <c r="F48" s="26">
        <v>0.21</v>
      </c>
      <c r="G48" s="26">
        <v>6</v>
      </c>
      <c r="H48" s="29">
        <f>G48/F48</f>
        <v>28.571428571428573</v>
      </c>
      <c r="I48" s="13" t="s">
        <v>77</v>
      </c>
      <c r="J48" s="13" t="s">
        <v>77</v>
      </c>
      <c r="K48" s="13" t="s">
        <v>77</v>
      </c>
      <c r="L48" s="26">
        <v>1</v>
      </c>
      <c r="M48" s="13">
        <f t="shared" si="0"/>
        <v>1</v>
      </c>
      <c r="N48" s="13">
        <f t="shared" si="1"/>
        <v>0</v>
      </c>
      <c r="O48" s="13">
        <f t="shared" si="2"/>
        <v>0</v>
      </c>
      <c r="P48" s="13">
        <f t="shared" si="3"/>
        <v>0</v>
      </c>
      <c r="Q48" s="26">
        <v>0</v>
      </c>
      <c r="R48" s="28">
        <v>6</v>
      </c>
      <c r="S48" s="13">
        <v>1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 t="s">
        <v>236</v>
      </c>
    </row>
    <row r="49" spans="1:42" x14ac:dyDescent="0.2">
      <c r="A49" s="24" t="s">
        <v>227</v>
      </c>
      <c r="B49" s="25" t="s">
        <v>284</v>
      </c>
      <c r="C49" s="25" t="s">
        <v>1035</v>
      </c>
      <c r="D49" s="25" t="s">
        <v>1036</v>
      </c>
      <c r="E49" s="25" t="s">
        <v>76</v>
      </c>
      <c r="F49" s="26">
        <v>0.03</v>
      </c>
      <c r="G49" s="26">
        <v>1</v>
      </c>
      <c r="H49" s="29">
        <f>G49/F49</f>
        <v>33.333333333333336</v>
      </c>
      <c r="I49" s="13" t="s">
        <v>77</v>
      </c>
      <c r="J49" s="13" t="s">
        <v>77</v>
      </c>
      <c r="K49" s="13" t="s">
        <v>77</v>
      </c>
      <c r="L49" s="26">
        <v>1</v>
      </c>
      <c r="M49" s="13">
        <f t="shared" si="0"/>
        <v>1</v>
      </c>
      <c r="N49" s="13">
        <f t="shared" si="1"/>
        <v>0</v>
      </c>
      <c r="O49" s="13">
        <f t="shared" si="2"/>
        <v>0</v>
      </c>
      <c r="P49" s="13">
        <f t="shared" si="3"/>
        <v>0</v>
      </c>
      <c r="Q49" s="26">
        <v>0</v>
      </c>
      <c r="R49" s="28">
        <v>1</v>
      </c>
      <c r="S49" s="13">
        <v>1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 t="s">
        <v>236</v>
      </c>
    </row>
  </sheetData>
  <sortState xmlns:xlrd2="http://schemas.microsoft.com/office/spreadsheetml/2017/richdata2" ref="A2:AP49">
    <sortCondition ref="B1:B49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341D-C179-40A0-9447-70A8EAF0F92E}">
  <dimension ref="A1:AP52"/>
  <sheetViews>
    <sheetView workbookViewId="0">
      <selection activeCell="AR1" sqref="AP1:AR1048576"/>
    </sheetView>
  </sheetViews>
  <sheetFormatPr defaultRowHeight="12.75" x14ac:dyDescent="0.2"/>
  <cols>
    <col min="1" max="1" width="37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00.57031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6" t="s">
        <v>275</v>
      </c>
      <c r="C2" s="13" t="s">
        <v>276</v>
      </c>
      <c r="D2" s="13" t="s">
        <v>277</v>
      </c>
      <c r="E2" s="13" t="s">
        <v>76</v>
      </c>
      <c r="F2" s="17">
        <v>0.36</v>
      </c>
      <c r="G2" s="13">
        <v>7</v>
      </c>
      <c r="H2" s="18">
        <v>24</v>
      </c>
      <c r="I2" s="13" t="s">
        <v>77</v>
      </c>
      <c r="J2" s="13" t="s">
        <v>77</v>
      </c>
      <c r="K2" s="13" t="s">
        <v>77</v>
      </c>
      <c r="L2" s="13">
        <v>7</v>
      </c>
      <c r="M2" s="13">
        <f t="shared" ref="M2:M33" si="0">SUM(S2:W2)</f>
        <v>0</v>
      </c>
      <c r="N2" s="13">
        <f t="shared" ref="N2:N33" si="1">SUM(X2:AB2)</f>
        <v>7</v>
      </c>
      <c r="O2" s="13">
        <f t="shared" ref="O2:O33" si="2">SUM(AC2:AH2)</f>
        <v>0</v>
      </c>
      <c r="P2" s="13">
        <f t="shared" ref="P2:P33" si="3">SUM(AI2:AO2)</f>
        <v>0</v>
      </c>
      <c r="Q2" s="13">
        <v>0</v>
      </c>
      <c r="R2" s="19">
        <v>7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5</v>
      </c>
      <c r="Y2" s="13">
        <v>2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79</v>
      </c>
    </row>
    <row r="3" spans="1:42" x14ac:dyDescent="0.2">
      <c r="A3" s="13" t="s">
        <v>73</v>
      </c>
      <c r="B3" s="13" t="s">
        <v>275</v>
      </c>
      <c r="C3" s="13" t="s">
        <v>287</v>
      </c>
      <c r="D3" s="13" t="s">
        <v>288</v>
      </c>
      <c r="E3" s="13" t="s">
        <v>76</v>
      </c>
      <c r="F3" s="17">
        <v>2.7</v>
      </c>
      <c r="G3" s="13">
        <v>26</v>
      </c>
      <c r="H3" s="18">
        <v>9.6296296296296298</v>
      </c>
      <c r="I3" s="13" t="s">
        <v>77</v>
      </c>
      <c r="J3" s="13" t="s">
        <v>77</v>
      </c>
      <c r="K3" s="13" t="s">
        <v>77</v>
      </c>
      <c r="L3" s="13">
        <v>26</v>
      </c>
      <c r="M3" s="13">
        <f t="shared" si="0"/>
        <v>0</v>
      </c>
      <c r="N3" s="13">
        <f t="shared" si="1"/>
        <v>0</v>
      </c>
      <c r="O3" s="13">
        <f t="shared" si="2"/>
        <v>26</v>
      </c>
      <c r="P3" s="13">
        <f t="shared" si="3"/>
        <v>0</v>
      </c>
      <c r="Q3" s="13">
        <v>26</v>
      </c>
      <c r="R3" s="19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21</v>
      </c>
      <c r="AD3" s="13">
        <v>5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85</v>
      </c>
    </row>
    <row r="4" spans="1:42" x14ac:dyDescent="0.2">
      <c r="A4" s="13" t="s">
        <v>73</v>
      </c>
      <c r="B4" s="13" t="s">
        <v>275</v>
      </c>
      <c r="C4" s="13" t="s">
        <v>289</v>
      </c>
      <c r="D4" s="13" t="s">
        <v>290</v>
      </c>
      <c r="E4" s="13" t="s">
        <v>88</v>
      </c>
      <c r="F4" s="17" t="s">
        <v>291</v>
      </c>
      <c r="G4" s="13">
        <v>10</v>
      </c>
      <c r="H4" s="18">
        <v>37.037037037037038</v>
      </c>
      <c r="I4" s="13" t="s">
        <v>77</v>
      </c>
      <c r="J4" s="13" t="s">
        <v>77</v>
      </c>
      <c r="K4" s="13" t="s">
        <v>77</v>
      </c>
      <c r="L4" s="13">
        <v>10</v>
      </c>
      <c r="M4" s="13">
        <f t="shared" si="0"/>
        <v>10</v>
      </c>
      <c r="N4" s="13">
        <f t="shared" si="1"/>
        <v>0</v>
      </c>
      <c r="O4" s="13">
        <f t="shared" si="2"/>
        <v>0</v>
      </c>
      <c r="P4" s="13">
        <f t="shared" si="3"/>
        <v>0</v>
      </c>
      <c r="Q4" s="13">
        <v>10</v>
      </c>
      <c r="R4" s="19">
        <v>0</v>
      </c>
      <c r="S4" s="13">
        <v>0</v>
      </c>
      <c r="T4" s="13">
        <v>0</v>
      </c>
      <c r="U4" s="13">
        <v>0</v>
      </c>
      <c r="V4" s="13">
        <v>4</v>
      </c>
      <c r="W4" s="13">
        <v>6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292</v>
      </c>
    </row>
    <row r="5" spans="1:42" x14ac:dyDescent="0.2">
      <c r="A5" s="30" t="s">
        <v>106</v>
      </c>
      <c r="B5" s="30" t="s">
        <v>275</v>
      </c>
      <c r="C5" s="30" t="s">
        <v>357</v>
      </c>
      <c r="D5" s="30" t="s">
        <v>358</v>
      </c>
      <c r="E5" s="30" t="s">
        <v>88</v>
      </c>
      <c r="F5" s="32">
        <v>0.11</v>
      </c>
      <c r="G5" s="32">
        <v>1</v>
      </c>
      <c r="H5" s="18">
        <v>27</v>
      </c>
      <c r="I5" s="13" t="s">
        <v>77</v>
      </c>
      <c r="J5" s="13" t="s">
        <v>77</v>
      </c>
      <c r="K5" s="13" t="s">
        <v>77</v>
      </c>
      <c r="L5" s="32">
        <v>1</v>
      </c>
      <c r="M5" s="13">
        <f t="shared" si="0"/>
        <v>1</v>
      </c>
      <c r="N5" s="13">
        <f t="shared" si="1"/>
        <v>0</v>
      </c>
      <c r="O5" s="13">
        <f t="shared" si="2"/>
        <v>0</v>
      </c>
      <c r="P5" s="13">
        <f t="shared" si="3"/>
        <v>0</v>
      </c>
      <c r="Q5" s="32">
        <v>1</v>
      </c>
      <c r="R5" s="39">
        <v>0</v>
      </c>
      <c r="S5" s="13">
        <v>0</v>
      </c>
      <c r="T5" s="13">
        <v>1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341</v>
      </c>
    </row>
    <row r="6" spans="1:42" x14ac:dyDescent="0.2">
      <c r="A6" s="30" t="s">
        <v>106</v>
      </c>
      <c r="B6" s="30" t="s">
        <v>275</v>
      </c>
      <c r="C6" s="30" t="s">
        <v>367</v>
      </c>
      <c r="D6" s="30" t="s">
        <v>368</v>
      </c>
      <c r="E6" s="30" t="s">
        <v>88</v>
      </c>
      <c r="F6" s="32">
        <v>0.27</v>
      </c>
      <c r="G6" s="32">
        <v>1</v>
      </c>
      <c r="H6" s="18">
        <v>27</v>
      </c>
      <c r="I6" s="13" t="s">
        <v>77</v>
      </c>
      <c r="J6" s="13" t="s">
        <v>77</v>
      </c>
      <c r="K6" s="13" t="s">
        <v>77</v>
      </c>
      <c r="L6" s="32">
        <v>1</v>
      </c>
      <c r="M6" s="13">
        <f t="shared" si="0"/>
        <v>1</v>
      </c>
      <c r="N6" s="13">
        <f t="shared" si="1"/>
        <v>0</v>
      </c>
      <c r="O6" s="13">
        <f t="shared" si="2"/>
        <v>0</v>
      </c>
      <c r="P6" s="13">
        <f t="shared" si="3"/>
        <v>0</v>
      </c>
      <c r="Q6" s="32">
        <v>1</v>
      </c>
      <c r="R6" s="39">
        <v>0</v>
      </c>
      <c r="S6" s="13">
        <v>0</v>
      </c>
      <c r="T6" s="13">
        <v>0</v>
      </c>
      <c r="U6" s="13">
        <v>0</v>
      </c>
      <c r="V6" s="13">
        <v>0</v>
      </c>
      <c r="W6" s="13">
        <v>1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341</v>
      </c>
    </row>
    <row r="7" spans="1:42" x14ac:dyDescent="0.2">
      <c r="A7" s="20" t="s">
        <v>113</v>
      </c>
      <c r="B7" s="24" t="s">
        <v>275</v>
      </c>
      <c r="C7" s="24" t="s">
        <v>372</v>
      </c>
      <c r="D7" s="24" t="s">
        <v>373</v>
      </c>
      <c r="E7" s="30" t="s">
        <v>88</v>
      </c>
      <c r="F7" s="34">
        <v>0.06</v>
      </c>
      <c r="G7" s="34">
        <v>1</v>
      </c>
      <c r="H7" s="38">
        <v>16.66</v>
      </c>
      <c r="I7" s="13" t="s">
        <v>77</v>
      </c>
      <c r="J7" s="13" t="s">
        <v>77</v>
      </c>
      <c r="K7" s="13" t="s">
        <v>77</v>
      </c>
      <c r="L7" s="13">
        <v>1</v>
      </c>
      <c r="M7" s="13">
        <f t="shared" si="0"/>
        <v>1</v>
      </c>
      <c r="N7" s="13">
        <f t="shared" si="1"/>
        <v>0</v>
      </c>
      <c r="O7" s="13">
        <f t="shared" si="2"/>
        <v>0</v>
      </c>
      <c r="P7" s="13">
        <f t="shared" si="3"/>
        <v>0</v>
      </c>
      <c r="Q7" s="34">
        <v>1</v>
      </c>
      <c r="R7" s="36">
        <v>0</v>
      </c>
      <c r="S7" s="13">
        <v>0</v>
      </c>
      <c r="T7" s="13">
        <v>1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114</v>
      </c>
    </row>
    <row r="8" spans="1:42" x14ac:dyDescent="0.2">
      <c r="A8" s="20" t="s">
        <v>113</v>
      </c>
      <c r="B8" s="24" t="s">
        <v>275</v>
      </c>
      <c r="C8" s="24" t="s">
        <v>376</v>
      </c>
      <c r="D8" s="24" t="s">
        <v>377</v>
      </c>
      <c r="E8" s="24" t="s">
        <v>76</v>
      </c>
      <c r="F8" s="34">
        <v>0.1</v>
      </c>
      <c r="G8" s="34">
        <v>3</v>
      </c>
      <c r="H8" s="35">
        <f>G8/F8</f>
        <v>30</v>
      </c>
      <c r="I8" s="13" t="s">
        <v>77</v>
      </c>
      <c r="J8" s="13" t="s">
        <v>77</v>
      </c>
      <c r="K8" s="13" t="s">
        <v>77</v>
      </c>
      <c r="L8" s="13">
        <v>3</v>
      </c>
      <c r="M8" s="13">
        <f t="shared" si="0"/>
        <v>3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34">
        <v>3</v>
      </c>
      <c r="R8" s="36">
        <v>0</v>
      </c>
      <c r="S8" s="13">
        <v>1</v>
      </c>
      <c r="T8" s="13">
        <v>1</v>
      </c>
      <c r="U8" s="13">
        <v>1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114</v>
      </c>
    </row>
    <row r="9" spans="1:42" x14ac:dyDescent="0.2">
      <c r="A9" s="13" t="s">
        <v>117</v>
      </c>
      <c r="B9" s="13" t="s">
        <v>275</v>
      </c>
      <c r="C9" s="13" t="s">
        <v>462</v>
      </c>
      <c r="D9" s="13" t="s">
        <v>463</v>
      </c>
      <c r="E9" s="13" t="s">
        <v>89</v>
      </c>
      <c r="F9" s="17">
        <v>1.08</v>
      </c>
      <c r="G9" s="13">
        <v>30</v>
      </c>
      <c r="H9" s="18">
        <v>27.777777777777775</v>
      </c>
      <c r="I9" s="13" t="s">
        <v>77</v>
      </c>
      <c r="J9" s="13" t="s">
        <v>77</v>
      </c>
      <c r="K9" s="13" t="s">
        <v>77</v>
      </c>
      <c r="L9" s="13">
        <v>30</v>
      </c>
      <c r="M9" s="13">
        <f t="shared" si="0"/>
        <v>0</v>
      </c>
      <c r="N9" s="13">
        <f t="shared" si="1"/>
        <v>0</v>
      </c>
      <c r="O9" s="13">
        <f t="shared" si="2"/>
        <v>30</v>
      </c>
      <c r="P9" s="13">
        <f t="shared" si="3"/>
        <v>0</v>
      </c>
      <c r="Q9" s="13">
        <v>30</v>
      </c>
      <c r="R9" s="19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21</v>
      </c>
      <c r="AD9" s="13">
        <v>9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 t="s">
        <v>122</v>
      </c>
    </row>
    <row r="10" spans="1:42" x14ac:dyDescent="0.2">
      <c r="A10" s="13" t="s">
        <v>117</v>
      </c>
      <c r="B10" s="13" t="s">
        <v>275</v>
      </c>
      <c r="C10" s="13" t="s">
        <v>507</v>
      </c>
      <c r="D10" s="13" t="s">
        <v>508</v>
      </c>
      <c r="E10" s="13" t="s">
        <v>76</v>
      </c>
      <c r="F10" s="17">
        <v>0.91</v>
      </c>
      <c r="G10" s="13">
        <v>58</v>
      </c>
      <c r="H10" s="18">
        <v>63.736263736263737</v>
      </c>
      <c r="I10" s="13" t="s">
        <v>77</v>
      </c>
      <c r="J10" s="13" t="s">
        <v>77</v>
      </c>
      <c r="K10" s="13" t="s">
        <v>77</v>
      </c>
      <c r="L10" s="13">
        <v>58</v>
      </c>
      <c r="M10" s="13">
        <f t="shared" si="0"/>
        <v>0</v>
      </c>
      <c r="N10" s="13">
        <f t="shared" si="1"/>
        <v>0</v>
      </c>
      <c r="O10" s="13">
        <f t="shared" si="2"/>
        <v>58</v>
      </c>
      <c r="P10" s="13">
        <f t="shared" si="3"/>
        <v>0</v>
      </c>
      <c r="Q10" s="13">
        <v>0</v>
      </c>
      <c r="R10" s="19">
        <v>58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51</v>
      </c>
      <c r="AE10" s="13">
        <v>7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 t="s">
        <v>122</v>
      </c>
    </row>
    <row r="11" spans="1:42" x14ac:dyDescent="0.2">
      <c r="A11" s="20" t="s">
        <v>168</v>
      </c>
      <c r="B11" s="20" t="s">
        <v>275</v>
      </c>
      <c r="C11" s="20" t="s">
        <v>615</v>
      </c>
      <c r="D11" s="20" t="s">
        <v>616</v>
      </c>
      <c r="E11" s="20" t="s">
        <v>88</v>
      </c>
      <c r="F11" s="14">
        <v>0.05</v>
      </c>
      <c r="G11" s="14">
        <v>3</v>
      </c>
      <c r="H11" s="23">
        <v>80</v>
      </c>
      <c r="I11" s="13" t="s">
        <v>77</v>
      </c>
      <c r="J11" s="13" t="s">
        <v>77</v>
      </c>
      <c r="K11" s="13" t="s">
        <v>77</v>
      </c>
      <c r="L11" s="14">
        <v>3</v>
      </c>
      <c r="M11" s="13">
        <f t="shared" si="0"/>
        <v>3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14">
        <v>3</v>
      </c>
      <c r="R11" s="22">
        <v>0</v>
      </c>
      <c r="S11" s="13">
        <v>0</v>
      </c>
      <c r="T11" s="13">
        <v>1</v>
      </c>
      <c r="U11" s="13">
        <v>1</v>
      </c>
      <c r="V11" s="13">
        <v>1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171</v>
      </c>
    </row>
    <row r="12" spans="1:42" x14ac:dyDescent="0.2">
      <c r="A12" s="20" t="s">
        <v>168</v>
      </c>
      <c r="B12" s="20" t="s">
        <v>275</v>
      </c>
      <c r="C12" s="20" t="s">
        <v>617</v>
      </c>
      <c r="D12" s="20" t="s">
        <v>618</v>
      </c>
      <c r="E12" s="20" t="s">
        <v>88</v>
      </c>
      <c r="F12" s="14">
        <v>0.1</v>
      </c>
      <c r="G12" s="14">
        <v>1</v>
      </c>
      <c r="H12" s="23">
        <v>10</v>
      </c>
      <c r="I12" s="13" t="s">
        <v>77</v>
      </c>
      <c r="J12" s="13" t="s">
        <v>77</v>
      </c>
      <c r="K12" s="13" t="s">
        <v>77</v>
      </c>
      <c r="L12" s="14">
        <v>1</v>
      </c>
      <c r="M12" s="13">
        <f t="shared" si="0"/>
        <v>1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4">
        <v>1</v>
      </c>
      <c r="R12" s="22">
        <v>0</v>
      </c>
      <c r="S12" s="13">
        <v>0</v>
      </c>
      <c r="T12" s="13">
        <v>0</v>
      </c>
      <c r="U12" s="13">
        <v>1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20" t="s">
        <v>171</v>
      </c>
    </row>
    <row r="13" spans="1:42" x14ac:dyDescent="0.2">
      <c r="A13" s="20" t="s">
        <v>168</v>
      </c>
      <c r="B13" s="20" t="s">
        <v>275</v>
      </c>
      <c r="C13" s="20" t="s">
        <v>628</v>
      </c>
      <c r="D13" s="20" t="s">
        <v>629</v>
      </c>
      <c r="E13" s="20" t="s">
        <v>88</v>
      </c>
      <c r="F13" s="14">
        <v>0.14000000000000001</v>
      </c>
      <c r="G13" s="14">
        <v>1</v>
      </c>
      <c r="H13" s="23">
        <v>1</v>
      </c>
      <c r="I13" s="13" t="s">
        <v>77</v>
      </c>
      <c r="J13" s="13" t="s">
        <v>77</v>
      </c>
      <c r="K13" s="13" t="s">
        <v>77</v>
      </c>
      <c r="L13" s="14">
        <v>1</v>
      </c>
      <c r="M13" s="13">
        <f t="shared" si="0"/>
        <v>1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14">
        <v>1</v>
      </c>
      <c r="R13" s="22">
        <v>0</v>
      </c>
      <c r="S13" s="13">
        <v>0</v>
      </c>
      <c r="T13" s="13">
        <v>1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20" t="s">
        <v>604</v>
      </c>
    </row>
    <row r="14" spans="1:42" x14ac:dyDescent="0.2">
      <c r="A14" s="20" t="s">
        <v>168</v>
      </c>
      <c r="B14" s="20" t="s">
        <v>275</v>
      </c>
      <c r="C14" s="20" t="s">
        <v>637</v>
      </c>
      <c r="D14" s="20" t="s">
        <v>638</v>
      </c>
      <c r="E14" s="20" t="s">
        <v>182</v>
      </c>
      <c r="F14" s="14">
        <v>2.81</v>
      </c>
      <c r="G14" s="14">
        <v>1</v>
      </c>
      <c r="H14" s="23">
        <v>2.81</v>
      </c>
      <c r="I14" s="13" t="s">
        <v>77</v>
      </c>
      <c r="J14" s="13" t="s">
        <v>77</v>
      </c>
      <c r="K14" s="13" t="s">
        <v>77</v>
      </c>
      <c r="L14" s="14">
        <v>1</v>
      </c>
      <c r="M14" s="13">
        <f t="shared" si="0"/>
        <v>1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14">
        <v>1</v>
      </c>
      <c r="R14" s="22">
        <v>0</v>
      </c>
      <c r="S14" s="13">
        <v>0</v>
      </c>
      <c r="T14" s="13">
        <v>0</v>
      </c>
      <c r="U14" s="13">
        <v>0</v>
      </c>
      <c r="V14" s="13">
        <v>1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20" t="s">
        <v>639</v>
      </c>
    </row>
    <row r="15" spans="1:42" x14ac:dyDescent="0.2">
      <c r="A15" s="20" t="s">
        <v>168</v>
      </c>
      <c r="B15" s="20" t="s">
        <v>275</v>
      </c>
      <c r="C15" s="20" t="s">
        <v>651</v>
      </c>
      <c r="D15" s="20" t="s">
        <v>652</v>
      </c>
      <c r="E15" s="20" t="s">
        <v>76</v>
      </c>
      <c r="F15" s="14">
        <v>0.03</v>
      </c>
      <c r="G15" s="14">
        <v>1</v>
      </c>
      <c r="H15" s="21">
        <f>G15/F15</f>
        <v>33.333333333333336</v>
      </c>
      <c r="I15" s="13" t="s">
        <v>77</v>
      </c>
      <c r="J15" s="13" t="s">
        <v>77</v>
      </c>
      <c r="K15" s="13" t="s">
        <v>77</v>
      </c>
      <c r="L15" s="14">
        <v>1</v>
      </c>
      <c r="M15" s="13">
        <f t="shared" si="0"/>
        <v>1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14">
        <v>1</v>
      </c>
      <c r="R15" s="22">
        <v>0</v>
      </c>
      <c r="S15" s="13">
        <v>0</v>
      </c>
      <c r="T15" s="13">
        <v>0</v>
      </c>
      <c r="U15" s="13">
        <v>0</v>
      </c>
      <c r="V15" s="13">
        <v>1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20" t="s">
        <v>169</v>
      </c>
    </row>
    <row r="16" spans="1:42" x14ac:dyDescent="0.2">
      <c r="A16" s="20" t="s">
        <v>168</v>
      </c>
      <c r="B16" s="20" t="s">
        <v>275</v>
      </c>
      <c r="C16" s="20" t="s">
        <v>658</v>
      </c>
      <c r="D16" s="20" t="s">
        <v>659</v>
      </c>
      <c r="E16" s="20" t="s">
        <v>76</v>
      </c>
      <c r="F16" s="14">
        <v>0.62</v>
      </c>
      <c r="G16" s="14">
        <v>13</v>
      </c>
      <c r="H16" s="23">
        <v>21</v>
      </c>
      <c r="I16" s="13" t="s">
        <v>77</v>
      </c>
      <c r="J16" s="13" t="s">
        <v>77</v>
      </c>
      <c r="K16" s="13" t="s">
        <v>77</v>
      </c>
      <c r="L16" s="14">
        <v>13</v>
      </c>
      <c r="M16" s="13">
        <f t="shared" si="0"/>
        <v>13</v>
      </c>
      <c r="N16" s="13">
        <f t="shared" si="1"/>
        <v>0</v>
      </c>
      <c r="O16" s="13">
        <f t="shared" si="2"/>
        <v>0</v>
      </c>
      <c r="P16" s="13">
        <f t="shared" si="3"/>
        <v>0</v>
      </c>
      <c r="Q16" s="14">
        <v>13</v>
      </c>
      <c r="R16" s="22">
        <v>0</v>
      </c>
      <c r="S16" s="13">
        <v>0</v>
      </c>
      <c r="T16" s="13">
        <v>7</v>
      </c>
      <c r="U16" s="13">
        <v>6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20" t="s">
        <v>660</v>
      </c>
    </row>
    <row r="17" spans="1:42" x14ac:dyDescent="0.2">
      <c r="A17" s="20" t="s">
        <v>168</v>
      </c>
      <c r="B17" s="20" t="s">
        <v>275</v>
      </c>
      <c r="C17" s="20" t="s">
        <v>671</v>
      </c>
      <c r="D17" s="20" t="s">
        <v>672</v>
      </c>
      <c r="E17" s="20" t="s">
        <v>88</v>
      </c>
      <c r="F17" s="14">
        <v>0.28999999999999998</v>
      </c>
      <c r="G17" s="14">
        <v>1</v>
      </c>
      <c r="H17" s="23">
        <v>3.4</v>
      </c>
      <c r="I17" s="13" t="s">
        <v>77</v>
      </c>
      <c r="J17" s="13" t="s">
        <v>77</v>
      </c>
      <c r="K17" s="13" t="s">
        <v>77</v>
      </c>
      <c r="L17" s="14">
        <v>1</v>
      </c>
      <c r="M17" s="13">
        <f t="shared" si="0"/>
        <v>1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14">
        <v>1</v>
      </c>
      <c r="R17" s="22">
        <v>0</v>
      </c>
      <c r="S17" s="13">
        <v>0</v>
      </c>
      <c r="T17" s="13">
        <v>1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20" t="s">
        <v>171</v>
      </c>
    </row>
    <row r="18" spans="1:42" x14ac:dyDescent="0.2">
      <c r="A18" s="20" t="s">
        <v>168</v>
      </c>
      <c r="B18" s="20" t="s">
        <v>275</v>
      </c>
      <c r="C18" s="20" t="s">
        <v>677</v>
      </c>
      <c r="D18" s="20" t="s">
        <v>678</v>
      </c>
      <c r="E18" s="20" t="s">
        <v>88</v>
      </c>
      <c r="F18" s="14">
        <v>0.03</v>
      </c>
      <c r="G18" s="14">
        <v>1</v>
      </c>
      <c r="H18" s="21">
        <f>G18/F18</f>
        <v>33.333333333333336</v>
      </c>
      <c r="I18" s="13" t="s">
        <v>77</v>
      </c>
      <c r="J18" s="13" t="s">
        <v>77</v>
      </c>
      <c r="K18" s="13" t="s">
        <v>77</v>
      </c>
      <c r="L18" s="14">
        <v>1</v>
      </c>
      <c r="M18" s="13">
        <f t="shared" si="0"/>
        <v>1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14">
        <v>1</v>
      </c>
      <c r="R18" s="22">
        <v>0</v>
      </c>
      <c r="S18" s="13">
        <v>0</v>
      </c>
      <c r="T18" s="13">
        <v>1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20" t="s">
        <v>171</v>
      </c>
    </row>
    <row r="19" spans="1:42" x14ac:dyDescent="0.2">
      <c r="A19" s="20" t="s">
        <v>168</v>
      </c>
      <c r="B19" s="20" t="s">
        <v>275</v>
      </c>
      <c r="C19" s="20" t="s">
        <v>686</v>
      </c>
      <c r="D19" s="20" t="s">
        <v>687</v>
      </c>
      <c r="E19" s="20" t="s">
        <v>182</v>
      </c>
      <c r="F19" s="20">
        <v>0.57999999999999996</v>
      </c>
      <c r="G19" s="14">
        <v>4</v>
      </c>
      <c r="H19" s="21">
        <f>G19/F19</f>
        <v>6.8965517241379315</v>
      </c>
      <c r="I19" s="13" t="s">
        <v>77</v>
      </c>
      <c r="J19" s="13" t="s">
        <v>77</v>
      </c>
      <c r="K19" s="13" t="s">
        <v>77</v>
      </c>
      <c r="L19" s="14">
        <v>4</v>
      </c>
      <c r="M19" s="13">
        <f t="shared" si="0"/>
        <v>4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14">
        <v>4</v>
      </c>
      <c r="R19" s="22">
        <v>0</v>
      </c>
      <c r="S19" s="13">
        <v>0</v>
      </c>
      <c r="T19" s="13">
        <v>0</v>
      </c>
      <c r="U19" s="13">
        <v>2</v>
      </c>
      <c r="V19" s="13">
        <v>2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20" t="s">
        <v>169</v>
      </c>
    </row>
    <row r="20" spans="1:42" x14ac:dyDescent="0.2">
      <c r="A20" s="20" t="s">
        <v>168</v>
      </c>
      <c r="B20" s="20" t="s">
        <v>275</v>
      </c>
      <c r="C20" s="20" t="s">
        <v>696</v>
      </c>
      <c r="D20" s="20" t="s">
        <v>697</v>
      </c>
      <c r="E20" s="20" t="s">
        <v>88</v>
      </c>
      <c r="F20" s="20">
        <v>0.12</v>
      </c>
      <c r="G20" s="14">
        <v>1</v>
      </c>
      <c r="H20" s="21">
        <f>G20/F20</f>
        <v>8.3333333333333339</v>
      </c>
      <c r="I20" s="13" t="s">
        <v>77</v>
      </c>
      <c r="J20" s="13" t="s">
        <v>77</v>
      </c>
      <c r="K20" s="13" t="s">
        <v>77</v>
      </c>
      <c r="L20" s="14">
        <v>1</v>
      </c>
      <c r="M20" s="13">
        <f t="shared" si="0"/>
        <v>1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14">
        <v>1</v>
      </c>
      <c r="R20" s="22">
        <v>0</v>
      </c>
      <c r="S20" s="13">
        <v>0</v>
      </c>
      <c r="T20" s="13">
        <v>1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20" t="s">
        <v>171</v>
      </c>
    </row>
    <row r="21" spans="1:42" x14ac:dyDescent="0.2">
      <c r="A21" s="20" t="s">
        <v>168</v>
      </c>
      <c r="B21" s="20" t="s">
        <v>275</v>
      </c>
      <c r="C21" s="20" t="s">
        <v>710</v>
      </c>
      <c r="D21" s="20" t="s">
        <v>711</v>
      </c>
      <c r="E21" s="20" t="s">
        <v>88</v>
      </c>
      <c r="F21" s="20">
        <v>0.18</v>
      </c>
      <c r="G21" s="14">
        <v>2</v>
      </c>
      <c r="H21" s="21">
        <f>G21/F21</f>
        <v>11.111111111111111</v>
      </c>
      <c r="I21" s="13" t="s">
        <v>77</v>
      </c>
      <c r="J21" s="13" t="s">
        <v>77</v>
      </c>
      <c r="K21" s="13" t="s">
        <v>77</v>
      </c>
      <c r="L21" s="14">
        <v>2</v>
      </c>
      <c r="M21" s="13">
        <f t="shared" si="0"/>
        <v>2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14">
        <v>2</v>
      </c>
      <c r="R21" s="22">
        <v>0</v>
      </c>
      <c r="S21" s="13">
        <v>0</v>
      </c>
      <c r="T21" s="13">
        <v>1</v>
      </c>
      <c r="U21" s="13">
        <v>1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20" t="s">
        <v>169</v>
      </c>
    </row>
    <row r="22" spans="1:42" x14ac:dyDescent="0.2">
      <c r="A22" s="20" t="s">
        <v>168</v>
      </c>
      <c r="B22" s="20" t="s">
        <v>275</v>
      </c>
      <c r="C22" s="20" t="s">
        <v>746</v>
      </c>
      <c r="D22" s="20" t="s">
        <v>747</v>
      </c>
      <c r="E22" s="20" t="s">
        <v>88</v>
      </c>
      <c r="F22" s="20">
        <v>3.06</v>
      </c>
      <c r="G22" s="14">
        <v>77</v>
      </c>
      <c r="H22" s="21">
        <f>G22/F22</f>
        <v>25.163398692810457</v>
      </c>
      <c r="I22" s="13" t="s">
        <v>77</v>
      </c>
      <c r="J22" s="13" t="s">
        <v>77</v>
      </c>
      <c r="K22" s="13" t="s">
        <v>77</v>
      </c>
      <c r="L22" s="14">
        <v>77</v>
      </c>
      <c r="M22" s="13">
        <f t="shared" si="0"/>
        <v>77</v>
      </c>
      <c r="N22" s="13">
        <f t="shared" si="1"/>
        <v>0</v>
      </c>
      <c r="O22" s="13">
        <f t="shared" si="2"/>
        <v>0</v>
      </c>
      <c r="P22" s="13">
        <f t="shared" si="3"/>
        <v>0</v>
      </c>
      <c r="Q22" s="14">
        <v>74</v>
      </c>
      <c r="R22" s="22">
        <v>3</v>
      </c>
      <c r="S22" s="13">
        <v>0</v>
      </c>
      <c r="T22" s="13">
        <v>0</v>
      </c>
      <c r="U22" s="13">
        <v>51</v>
      </c>
      <c r="V22" s="13">
        <v>26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20" t="s">
        <v>748</v>
      </c>
    </row>
    <row r="23" spans="1:42" x14ac:dyDescent="0.2">
      <c r="A23" s="20" t="s">
        <v>168</v>
      </c>
      <c r="B23" s="20" t="s">
        <v>275</v>
      </c>
      <c r="C23" s="20" t="s">
        <v>769</v>
      </c>
      <c r="D23" s="20" t="s">
        <v>770</v>
      </c>
      <c r="E23" s="20" t="s">
        <v>76</v>
      </c>
      <c r="F23" s="14">
        <v>0.23</v>
      </c>
      <c r="G23" s="14">
        <v>1</v>
      </c>
      <c r="H23" s="23">
        <v>4.3</v>
      </c>
      <c r="I23" s="13" t="s">
        <v>77</v>
      </c>
      <c r="J23" s="13" t="s">
        <v>77</v>
      </c>
      <c r="K23" s="13" t="s">
        <v>77</v>
      </c>
      <c r="L23" s="14">
        <v>1</v>
      </c>
      <c r="M23" s="13">
        <f t="shared" si="0"/>
        <v>1</v>
      </c>
      <c r="N23" s="13">
        <f t="shared" si="1"/>
        <v>0</v>
      </c>
      <c r="O23" s="13">
        <f t="shared" si="2"/>
        <v>0</v>
      </c>
      <c r="P23" s="13">
        <f t="shared" si="3"/>
        <v>0</v>
      </c>
      <c r="Q23" s="14">
        <v>1</v>
      </c>
      <c r="R23" s="22">
        <v>0</v>
      </c>
      <c r="S23" s="13">
        <v>0</v>
      </c>
      <c r="T23" s="13">
        <v>1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20" t="s">
        <v>171</v>
      </c>
    </row>
    <row r="24" spans="1:42" x14ac:dyDescent="0.2">
      <c r="A24" s="20" t="s">
        <v>168</v>
      </c>
      <c r="B24" s="20" t="s">
        <v>275</v>
      </c>
      <c r="C24" s="20" t="s">
        <v>771</v>
      </c>
      <c r="D24" s="20" t="s">
        <v>772</v>
      </c>
      <c r="E24" s="20" t="s">
        <v>88</v>
      </c>
      <c r="F24" s="14">
        <v>0.82</v>
      </c>
      <c r="G24" s="14">
        <v>2</v>
      </c>
      <c r="H24" s="21">
        <f t="shared" ref="H24:H29" si="4">G24/F24</f>
        <v>2.4390243902439024</v>
      </c>
      <c r="I24" s="13" t="s">
        <v>77</v>
      </c>
      <c r="J24" s="13" t="s">
        <v>77</v>
      </c>
      <c r="K24" s="13" t="s">
        <v>77</v>
      </c>
      <c r="L24" s="14">
        <v>2</v>
      </c>
      <c r="M24" s="13">
        <f t="shared" si="0"/>
        <v>2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14">
        <v>2</v>
      </c>
      <c r="R24" s="22">
        <v>0</v>
      </c>
      <c r="S24" s="13">
        <v>0</v>
      </c>
      <c r="T24" s="13">
        <v>0</v>
      </c>
      <c r="U24" s="13">
        <v>1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20" t="s">
        <v>171</v>
      </c>
    </row>
    <row r="25" spans="1:42" x14ac:dyDescent="0.2">
      <c r="A25" s="20" t="s">
        <v>168</v>
      </c>
      <c r="B25" s="20" t="s">
        <v>275</v>
      </c>
      <c r="C25" s="20" t="s">
        <v>823</v>
      </c>
      <c r="D25" s="20" t="s">
        <v>824</v>
      </c>
      <c r="E25" s="20" t="s">
        <v>88</v>
      </c>
      <c r="F25" s="14">
        <v>0.13</v>
      </c>
      <c r="G25" s="14">
        <v>1</v>
      </c>
      <c r="H25" s="21">
        <f t="shared" si="4"/>
        <v>7.6923076923076916</v>
      </c>
      <c r="I25" s="13" t="s">
        <v>77</v>
      </c>
      <c r="J25" s="13" t="s">
        <v>77</v>
      </c>
      <c r="K25" s="13" t="s">
        <v>77</v>
      </c>
      <c r="L25" s="14">
        <v>1</v>
      </c>
      <c r="M25" s="13">
        <f t="shared" si="0"/>
        <v>1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14">
        <v>1</v>
      </c>
      <c r="R25" s="42">
        <v>0</v>
      </c>
      <c r="S25" s="13">
        <v>0</v>
      </c>
      <c r="T25" s="13">
        <v>1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20" t="s">
        <v>171</v>
      </c>
    </row>
    <row r="26" spans="1:42" x14ac:dyDescent="0.2">
      <c r="A26" s="20" t="s">
        <v>168</v>
      </c>
      <c r="B26" s="20" t="s">
        <v>275</v>
      </c>
      <c r="C26" s="20" t="s">
        <v>827</v>
      </c>
      <c r="D26" s="20" t="s">
        <v>828</v>
      </c>
      <c r="E26" s="20" t="s">
        <v>76</v>
      </c>
      <c r="F26" s="14">
        <v>0.28999999999999998</v>
      </c>
      <c r="G26" s="14">
        <v>3</v>
      </c>
      <c r="H26" s="21">
        <f t="shared" si="4"/>
        <v>10.344827586206897</v>
      </c>
      <c r="I26" s="13" t="s">
        <v>77</v>
      </c>
      <c r="J26" s="13" t="s">
        <v>77</v>
      </c>
      <c r="K26" s="13" t="s">
        <v>77</v>
      </c>
      <c r="L26" s="14">
        <v>3</v>
      </c>
      <c r="M26" s="13">
        <f t="shared" si="0"/>
        <v>3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14">
        <v>3</v>
      </c>
      <c r="R26" s="22">
        <v>0</v>
      </c>
      <c r="S26" s="13">
        <v>0</v>
      </c>
      <c r="T26" s="13">
        <v>0</v>
      </c>
      <c r="U26" s="13">
        <v>1</v>
      </c>
      <c r="V26" s="13">
        <v>1</v>
      </c>
      <c r="W26" s="13">
        <v>1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20" t="s">
        <v>171</v>
      </c>
    </row>
    <row r="27" spans="1:42" x14ac:dyDescent="0.2">
      <c r="A27" s="20" t="s">
        <v>168</v>
      </c>
      <c r="B27" s="20" t="s">
        <v>275</v>
      </c>
      <c r="C27" s="20" t="s">
        <v>845</v>
      </c>
      <c r="D27" s="20" t="s">
        <v>846</v>
      </c>
      <c r="E27" s="20" t="s">
        <v>76</v>
      </c>
      <c r="F27" s="14">
        <v>0.08</v>
      </c>
      <c r="G27" s="14">
        <v>8</v>
      </c>
      <c r="H27" s="21">
        <f t="shared" si="4"/>
        <v>100</v>
      </c>
      <c r="I27" s="13" t="s">
        <v>77</v>
      </c>
      <c r="J27" s="13" t="s">
        <v>77</v>
      </c>
      <c r="K27" s="13" t="s">
        <v>77</v>
      </c>
      <c r="L27" s="14">
        <v>8</v>
      </c>
      <c r="M27" s="13">
        <f t="shared" si="0"/>
        <v>8</v>
      </c>
      <c r="N27" s="13">
        <f t="shared" si="1"/>
        <v>0</v>
      </c>
      <c r="O27" s="13">
        <f t="shared" si="2"/>
        <v>0</v>
      </c>
      <c r="P27" s="13">
        <f t="shared" si="3"/>
        <v>0</v>
      </c>
      <c r="Q27" s="14">
        <v>0</v>
      </c>
      <c r="R27" s="22">
        <v>8</v>
      </c>
      <c r="S27" s="13">
        <v>3</v>
      </c>
      <c r="T27" s="13">
        <v>5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20" t="s">
        <v>171</v>
      </c>
    </row>
    <row r="28" spans="1:42" x14ac:dyDescent="0.2">
      <c r="A28" s="20" t="s">
        <v>168</v>
      </c>
      <c r="B28" s="13" t="s">
        <v>275</v>
      </c>
      <c r="C28" s="13" t="s">
        <v>858</v>
      </c>
      <c r="D28" s="13" t="s">
        <v>859</v>
      </c>
      <c r="E28" s="13" t="s">
        <v>88</v>
      </c>
      <c r="F28" s="17">
        <v>0.28999999999999998</v>
      </c>
      <c r="G28" s="13">
        <v>1</v>
      </c>
      <c r="H28" s="18">
        <f t="shared" si="4"/>
        <v>3.4482758620689657</v>
      </c>
      <c r="I28" s="13" t="s">
        <v>77</v>
      </c>
      <c r="J28" s="13" t="s">
        <v>77</v>
      </c>
      <c r="K28" s="13" t="s">
        <v>77</v>
      </c>
      <c r="L28" s="13">
        <v>1</v>
      </c>
      <c r="M28" s="13">
        <f t="shared" si="0"/>
        <v>1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13">
        <v>1</v>
      </c>
      <c r="R28" s="19">
        <v>0</v>
      </c>
      <c r="S28" s="13">
        <v>1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 t="s">
        <v>604</v>
      </c>
    </row>
    <row r="29" spans="1:42" x14ac:dyDescent="0.2">
      <c r="A29" s="24" t="s">
        <v>227</v>
      </c>
      <c r="B29" s="25" t="s">
        <v>275</v>
      </c>
      <c r="C29" s="25" t="s">
        <v>864</v>
      </c>
      <c r="D29" s="25" t="s">
        <v>865</v>
      </c>
      <c r="E29" s="25" t="s">
        <v>76</v>
      </c>
      <c r="F29" s="26">
        <v>0.02</v>
      </c>
      <c r="G29" s="26">
        <v>1</v>
      </c>
      <c r="H29" s="29">
        <f t="shared" si="4"/>
        <v>50</v>
      </c>
      <c r="I29" s="13" t="s">
        <v>77</v>
      </c>
      <c r="J29" s="13" t="s">
        <v>77</v>
      </c>
      <c r="K29" s="13" t="s">
        <v>77</v>
      </c>
      <c r="L29" s="26">
        <v>1</v>
      </c>
      <c r="M29" s="13">
        <f t="shared" si="0"/>
        <v>1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26">
        <v>1</v>
      </c>
      <c r="R29" s="28">
        <v>0</v>
      </c>
      <c r="S29" s="13">
        <v>1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 t="s">
        <v>236</v>
      </c>
    </row>
    <row r="30" spans="1:42" x14ac:dyDescent="0.2">
      <c r="A30" s="24" t="s">
        <v>227</v>
      </c>
      <c r="B30" s="25" t="s">
        <v>275</v>
      </c>
      <c r="C30" s="25" t="s">
        <v>866</v>
      </c>
      <c r="D30" s="25" t="s">
        <v>867</v>
      </c>
      <c r="E30" s="25" t="s">
        <v>88</v>
      </c>
      <c r="F30" s="26">
        <v>0.1235</v>
      </c>
      <c r="G30" s="26">
        <v>2</v>
      </c>
      <c r="H30" s="27">
        <v>16.600000000000001</v>
      </c>
      <c r="I30" s="13" t="s">
        <v>77</v>
      </c>
      <c r="J30" s="13" t="s">
        <v>77</v>
      </c>
      <c r="K30" s="13" t="s">
        <v>77</v>
      </c>
      <c r="L30" s="26">
        <v>2</v>
      </c>
      <c r="M30" s="13">
        <f t="shared" si="0"/>
        <v>2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25">
        <v>2</v>
      </c>
      <c r="R30" s="37">
        <v>0</v>
      </c>
      <c r="S30" s="13">
        <v>1</v>
      </c>
      <c r="T30" s="13">
        <v>1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 t="s">
        <v>236</v>
      </c>
    </row>
    <row r="31" spans="1:42" x14ac:dyDescent="0.2">
      <c r="A31" s="24" t="s">
        <v>227</v>
      </c>
      <c r="B31" s="25" t="s">
        <v>275</v>
      </c>
      <c r="C31" s="25" t="s">
        <v>884</v>
      </c>
      <c r="D31" s="25" t="s">
        <v>885</v>
      </c>
      <c r="E31" s="25" t="s">
        <v>182</v>
      </c>
      <c r="F31" s="26">
        <v>1.7</v>
      </c>
      <c r="G31" s="26">
        <v>21</v>
      </c>
      <c r="H31" s="27">
        <v>36</v>
      </c>
      <c r="I31" s="13" t="s">
        <v>77</v>
      </c>
      <c r="J31" s="13" t="s">
        <v>77</v>
      </c>
      <c r="K31" s="13" t="s">
        <v>77</v>
      </c>
      <c r="L31" s="26">
        <v>21</v>
      </c>
      <c r="M31" s="13">
        <f t="shared" si="0"/>
        <v>21</v>
      </c>
      <c r="N31" s="13">
        <f t="shared" si="1"/>
        <v>0</v>
      </c>
      <c r="O31" s="13">
        <f t="shared" si="2"/>
        <v>0</v>
      </c>
      <c r="P31" s="13">
        <f t="shared" si="3"/>
        <v>0</v>
      </c>
      <c r="Q31" s="26">
        <v>21</v>
      </c>
      <c r="R31" s="28">
        <v>0</v>
      </c>
      <c r="S31" s="13">
        <v>11</v>
      </c>
      <c r="T31" s="13">
        <v>10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 t="s">
        <v>236</v>
      </c>
    </row>
    <row r="32" spans="1:42" x14ac:dyDescent="0.2">
      <c r="A32" s="24" t="s">
        <v>227</v>
      </c>
      <c r="B32" s="25" t="s">
        <v>275</v>
      </c>
      <c r="C32" s="25" t="s">
        <v>900</v>
      </c>
      <c r="D32" s="25" t="s">
        <v>901</v>
      </c>
      <c r="E32" s="25" t="s">
        <v>76</v>
      </c>
      <c r="F32" s="26">
        <v>0.03</v>
      </c>
      <c r="G32" s="26">
        <v>1</v>
      </c>
      <c r="H32" s="27">
        <v>33.299999999999997</v>
      </c>
      <c r="I32" s="13" t="s">
        <v>77</v>
      </c>
      <c r="J32" s="13" t="s">
        <v>77</v>
      </c>
      <c r="K32" s="13" t="s">
        <v>77</v>
      </c>
      <c r="L32" s="26">
        <v>1</v>
      </c>
      <c r="M32" s="13">
        <f t="shared" si="0"/>
        <v>1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26">
        <v>1</v>
      </c>
      <c r="R32" s="28">
        <v>0</v>
      </c>
      <c r="S32" s="13">
        <v>1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 t="s">
        <v>236</v>
      </c>
    </row>
    <row r="33" spans="1:42" x14ac:dyDescent="0.2">
      <c r="A33" s="24" t="s">
        <v>227</v>
      </c>
      <c r="B33" s="25" t="s">
        <v>275</v>
      </c>
      <c r="C33" s="25" t="s">
        <v>906</v>
      </c>
      <c r="D33" s="25" t="s">
        <v>907</v>
      </c>
      <c r="E33" s="25" t="s">
        <v>88</v>
      </c>
      <c r="F33" s="26">
        <v>1.6</v>
      </c>
      <c r="G33" s="26">
        <v>1</v>
      </c>
      <c r="H33" s="27">
        <v>0.625</v>
      </c>
      <c r="I33" s="13" t="s">
        <v>77</v>
      </c>
      <c r="J33" s="13" t="s">
        <v>77</v>
      </c>
      <c r="K33" s="13" t="s">
        <v>77</v>
      </c>
      <c r="L33" s="26">
        <v>1</v>
      </c>
      <c r="M33" s="13">
        <f t="shared" si="0"/>
        <v>1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26">
        <v>1</v>
      </c>
      <c r="R33" s="28">
        <v>0</v>
      </c>
      <c r="S33" s="13">
        <v>1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 t="s">
        <v>236</v>
      </c>
    </row>
    <row r="34" spans="1:42" x14ac:dyDescent="0.2">
      <c r="A34" s="24" t="s">
        <v>227</v>
      </c>
      <c r="B34" s="25" t="s">
        <v>275</v>
      </c>
      <c r="C34" s="25" t="s">
        <v>912</v>
      </c>
      <c r="D34" s="25" t="s">
        <v>616</v>
      </c>
      <c r="E34" s="25" t="s">
        <v>76</v>
      </c>
      <c r="F34" s="26">
        <v>0.2</v>
      </c>
      <c r="G34" s="26">
        <v>2</v>
      </c>
      <c r="H34" s="27">
        <v>10</v>
      </c>
      <c r="I34" s="13" t="s">
        <v>77</v>
      </c>
      <c r="J34" s="13" t="s">
        <v>77</v>
      </c>
      <c r="K34" s="13" t="s">
        <v>77</v>
      </c>
      <c r="L34" s="26">
        <v>2</v>
      </c>
      <c r="M34" s="13">
        <f t="shared" ref="M34:M52" si="5">SUM(S34:W34)</f>
        <v>2</v>
      </c>
      <c r="N34" s="13">
        <f t="shared" ref="N34:N52" si="6">SUM(X34:AB34)</f>
        <v>0</v>
      </c>
      <c r="O34" s="13">
        <f t="shared" ref="O34:O52" si="7">SUM(AC34:AH34)</f>
        <v>0</v>
      </c>
      <c r="P34" s="13">
        <f t="shared" ref="P34:P52" si="8">SUM(AI34:AO34)</f>
        <v>0</v>
      </c>
      <c r="Q34" s="26">
        <v>2</v>
      </c>
      <c r="R34" s="28">
        <v>0</v>
      </c>
      <c r="S34" s="13">
        <v>1</v>
      </c>
      <c r="T34" s="13">
        <v>1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 t="s">
        <v>236</v>
      </c>
    </row>
    <row r="35" spans="1:42" x14ac:dyDescent="0.2">
      <c r="A35" s="24" t="s">
        <v>227</v>
      </c>
      <c r="B35" s="25" t="s">
        <v>275</v>
      </c>
      <c r="C35" s="25" t="s">
        <v>919</v>
      </c>
      <c r="D35" s="25" t="s">
        <v>920</v>
      </c>
      <c r="E35" s="25" t="s">
        <v>182</v>
      </c>
      <c r="F35" s="26">
        <v>0.7</v>
      </c>
      <c r="G35" s="26">
        <v>9</v>
      </c>
      <c r="H35" s="27">
        <v>12.85</v>
      </c>
      <c r="I35" s="13" t="s">
        <v>77</v>
      </c>
      <c r="J35" s="13" t="s">
        <v>77</v>
      </c>
      <c r="K35" s="13" t="s">
        <v>77</v>
      </c>
      <c r="L35" s="26">
        <v>3</v>
      </c>
      <c r="M35" s="13">
        <f t="shared" si="5"/>
        <v>3</v>
      </c>
      <c r="N35" s="13">
        <f t="shared" si="6"/>
        <v>0</v>
      </c>
      <c r="O35" s="13">
        <f t="shared" si="7"/>
        <v>0</v>
      </c>
      <c r="P35" s="13">
        <f t="shared" si="8"/>
        <v>0</v>
      </c>
      <c r="Q35" s="26">
        <v>9</v>
      </c>
      <c r="R35" s="28">
        <v>0</v>
      </c>
      <c r="S35" s="13">
        <v>3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 t="s">
        <v>236</v>
      </c>
    </row>
    <row r="36" spans="1:42" x14ac:dyDescent="0.2">
      <c r="A36" s="24" t="s">
        <v>227</v>
      </c>
      <c r="B36" s="25" t="s">
        <v>275</v>
      </c>
      <c r="C36" s="25" t="s">
        <v>921</v>
      </c>
      <c r="D36" s="25" t="s">
        <v>922</v>
      </c>
      <c r="E36" s="25" t="s">
        <v>76</v>
      </c>
      <c r="F36" s="26">
        <v>0.2</v>
      </c>
      <c r="G36" s="26">
        <v>11</v>
      </c>
      <c r="H36" s="27">
        <v>45</v>
      </c>
      <c r="I36" s="13" t="s">
        <v>77</v>
      </c>
      <c r="J36" s="13" t="s">
        <v>77</v>
      </c>
      <c r="K36" s="13" t="s">
        <v>77</v>
      </c>
      <c r="L36" s="26">
        <v>5</v>
      </c>
      <c r="M36" s="13">
        <f t="shared" si="5"/>
        <v>5</v>
      </c>
      <c r="N36" s="13">
        <f t="shared" si="6"/>
        <v>0</v>
      </c>
      <c r="O36" s="13">
        <f t="shared" si="7"/>
        <v>0</v>
      </c>
      <c r="P36" s="13">
        <f t="shared" si="8"/>
        <v>0</v>
      </c>
      <c r="Q36" s="26">
        <v>0</v>
      </c>
      <c r="R36" s="28">
        <v>11</v>
      </c>
      <c r="S36" s="13">
        <v>3</v>
      </c>
      <c r="T36" s="13">
        <v>2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 t="s">
        <v>236</v>
      </c>
    </row>
    <row r="37" spans="1:42" x14ac:dyDescent="0.2">
      <c r="A37" s="24" t="s">
        <v>227</v>
      </c>
      <c r="B37" s="25" t="s">
        <v>275</v>
      </c>
      <c r="C37" s="25" t="s">
        <v>927</v>
      </c>
      <c r="D37" s="25" t="s">
        <v>928</v>
      </c>
      <c r="E37" s="25" t="s">
        <v>182</v>
      </c>
      <c r="F37" s="26">
        <v>0.65</v>
      </c>
      <c r="G37" s="26">
        <v>11</v>
      </c>
      <c r="H37" s="27">
        <v>16.920000000000002</v>
      </c>
      <c r="I37" s="13" t="s">
        <v>77</v>
      </c>
      <c r="J37" s="13" t="s">
        <v>77</v>
      </c>
      <c r="K37" s="13" t="s">
        <v>77</v>
      </c>
      <c r="L37" s="26">
        <v>1</v>
      </c>
      <c r="M37" s="13">
        <f t="shared" si="5"/>
        <v>1</v>
      </c>
      <c r="N37" s="13">
        <f t="shared" si="6"/>
        <v>0</v>
      </c>
      <c r="O37" s="13">
        <f t="shared" si="7"/>
        <v>0</v>
      </c>
      <c r="P37" s="13">
        <f t="shared" si="8"/>
        <v>0</v>
      </c>
      <c r="Q37" s="26">
        <v>11</v>
      </c>
      <c r="R37" s="28">
        <v>0</v>
      </c>
      <c r="S37" s="13">
        <v>1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 t="s">
        <v>236</v>
      </c>
    </row>
    <row r="38" spans="1:42" x14ac:dyDescent="0.2">
      <c r="A38" s="24" t="s">
        <v>227</v>
      </c>
      <c r="B38" s="25" t="s">
        <v>275</v>
      </c>
      <c r="C38" s="25" t="s">
        <v>935</v>
      </c>
      <c r="D38" s="25" t="s">
        <v>936</v>
      </c>
      <c r="E38" s="25" t="s">
        <v>76</v>
      </c>
      <c r="F38" s="26">
        <v>0.02</v>
      </c>
      <c r="G38" s="26">
        <v>1</v>
      </c>
      <c r="H38" s="27">
        <v>50</v>
      </c>
      <c r="I38" s="13" t="s">
        <v>77</v>
      </c>
      <c r="J38" s="13" t="s">
        <v>77</v>
      </c>
      <c r="K38" s="13" t="s">
        <v>77</v>
      </c>
      <c r="L38" s="26">
        <v>1</v>
      </c>
      <c r="M38" s="13">
        <f t="shared" si="5"/>
        <v>1</v>
      </c>
      <c r="N38" s="13">
        <f t="shared" si="6"/>
        <v>0</v>
      </c>
      <c r="O38" s="13">
        <f t="shared" si="7"/>
        <v>0</v>
      </c>
      <c r="P38" s="13">
        <f t="shared" si="8"/>
        <v>0</v>
      </c>
      <c r="Q38" s="26">
        <v>1</v>
      </c>
      <c r="R38" s="28">
        <v>0</v>
      </c>
      <c r="S38" s="13">
        <v>1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 t="s">
        <v>236</v>
      </c>
    </row>
    <row r="39" spans="1:42" x14ac:dyDescent="0.2">
      <c r="A39" s="24" t="s">
        <v>227</v>
      </c>
      <c r="B39" s="25" t="s">
        <v>275</v>
      </c>
      <c r="C39" s="25" t="s">
        <v>939</v>
      </c>
      <c r="D39" s="25" t="s">
        <v>940</v>
      </c>
      <c r="E39" s="25" t="s">
        <v>88</v>
      </c>
      <c r="F39" s="26">
        <v>0.73619999999999997</v>
      </c>
      <c r="G39" s="26">
        <v>1</v>
      </c>
      <c r="H39" s="27">
        <v>1.4</v>
      </c>
      <c r="I39" s="13" t="s">
        <v>77</v>
      </c>
      <c r="J39" s="13" t="s">
        <v>77</v>
      </c>
      <c r="K39" s="13" t="s">
        <v>77</v>
      </c>
      <c r="L39" s="26">
        <v>1</v>
      </c>
      <c r="M39" s="13">
        <f t="shared" si="5"/>
        <v>1</v>
      </c>
      <c r="N39" s="13">
        <f t="shared" si="6"/>
        <v>0</v>
      </c>
      <c r="O39" s="13">
        <f t="shared" si="7"/>
        <v>0</v>
      </c>
      <c r="P39" s="13">
        <f t="shared" si="8"/>
        <v>0</v>
      </c>
      <c r="Q39" s="26">
        <v>1</v>
      </c>
      <c r="R39" s="28">
        <v>0</v>
      </c>
      <c r="S39" s="13">
        <v>1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 t="s">
        <v>236</v>
      </c>
    </row>
    <row r="40" spans="1:42" x14ac:dyDescent="0.2">
      <c r="A40" s="24" t="s">
        <v>227</v>
      </c>
      <c r="B40" s="25" t="s">
        <v>275</v>
      </c>
      <c r="C40" s="25" t="s">
        <v>951</v>
      </c>
      <c r="D40" s="25" t="s">
        <v>952</v>
      </c>
      <c r="E40" s="25" t="s">
        <v>76</v>
      </c>
      <c r="F40" s="26">
        <v>0.05</v>
      </c>
      <c r="G40" s="26">
        <v>1</v>
      </c>
      <c r="H40" s="29">
        <f>G40/F40</f>
        <v>20</v>
      </c>
      <c r="I40" s="13" t="s">
        <v>77</v>
      </c>
      <c r="J40" s="13" t="s">
        <v>77</v>
      </c>
      <c r="K40" s="13" t="s">
        <v>77</v>
      </c>
      <c r="L40" s="26">
        <v>1</v>
      </c>
      <c r="M40" s="13">
        <f t="shared" si="5"/>
        <v>1</v>
      </c>
      <c r="N40" s="13">
        <f t="shared" si="6"/>
        <v>0</v>
      </c>
      <c r="O40" s="13">
        <f t="shared" si="7"/>
        <v>0</v>
      </c>
      <c r="P40" s="13">
        <f t="shared" si="8"/>
        <v>0</v>
      </c>
      <c r="Q40" s="25">
        <v>1</v>
      </c>
      <c r="R40" s="37">
        <v>0</v>
      </c>
      <c r="S40" s="13">
        <v>1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 t="s">
        <v>236</v>
      </c>
    </row>
    <row r="41" spans="1:42" x14ac:dyDescent="0.2">
      <c r="A41" s="24" t="s">
        <v>227</v>
      </c>
      <c r="B41" s="25" t="s">
        <v>275</v>
      </c>
      <c r="C41" s="25" t="s">
        <v>965</v>
      </c>
      <c r="D41" s="25" t="s">
        <v>966</v>
      </c>
      <c r="E41" s="25" t="s">
        <v>76</v>
      </c>
      <c r="F41" s="26">
        <v>0.02</v>
      </c>
      <c r="G41" s="26">
        <v>6</v>
      </c>
      <c r="H41" s="27">
        <v>300</v>
      </c>
      <c r="I41" s="13" t="s">
        <v>77</v>
      </c>
      <c r="J41" s="13" t="s">
        <v>77</v>
      </c>
      <c r="K41" s="13" t="s">
        <v>77</v>
      </c>
      <c r="L41" s="26">
        <v>5</v>
      </c>
      <c r="M41" s="13">
        <f t="shared" si="5"/>
        <v>5</v>
      </c>
      <c r="N41" s="13">
        <f t="shared" si="6"/>
        <v>0</v>
      </c>
      <c r="O41" s="13">
        <f t="shared" si="7"/>
        <v>0</v>
      </c>
      <c r="P41" s="13">
        <f t="shared" si="8"/>
        <v>0</v>
      </c>
      <c r="Q41" s="26">
        <v>0</v>
      </c>
      <c r="R41" s="28">
        <v>6</v>
      </c>
      <c r="S41" s="13">
        <v>3</v>
      </c>
      <c r="T41" s="13">
        <v>2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 t="s">
        <v>236</v>
      </c>
    </row>
    <row r="42" spans="1:42" x14ac:dyDescent="0.2">
      <c r="A42" s="24" t="s">
        <v>227</v>
      </c>
      <c r="B42" s="25" t="s">
        <v>275</v>
      </c>
      <c r="C42" s="25" t="s">
        <v>985</v>
      </c>
      <c r="D42" s="25" t="s">
        <v>986</v>
      </c>
      <c r="E42" s="25" t="s">
        <v>88</v>
      </c>
      <c r="F42" s="26">
        <v>3.7499999999999999E-2</v>
      </c>
      <c r="G42" s="26">
        <v>1</v>
      </c>
      <c r="H42" s="29">
        <f>G42/F42</f>
        <v>26.666666666666668</v>
      </c>
      <c r="I42" s="13" t="s">
        <v>77</v>
      </c>
      <c r="J42" s="13" t="s">
        <v>77</v>
      </c>
      <c r="K42" s="13" t="s">
        <v>77</v>
      </c>
      <c r="L42" s="26">
        <v>1</v>
      </c>
      <c r="M42" s="13">
        <f t="shared" si="5"/>
        <v>1</v>
      </c>
      <c r="N42" s="13">
        <f t="shared" si="6"/>
        <v>0</v>
      </c>
      <c r="O42" s="13">
        <f t="shared" si="7"/>
        <v>0</v>
      </c>
      <c r="P42" s="13">
        <f t="shared" si="8"/>
        <v>0</v>
      </c>
      <c r="Q42" s="25">
        <v>1</v>
      </c>
      <c r="R42" s="37">
        <v>0</v>
      </c>
      <c r="S42" s="13">
        <v>1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 t="s">
        <v>236</v>
      </c>
    </row>
    <row r="43" spans="1:42" x14ac:dyDescent="0.2">
      <c r="A43" s="24" t="s">
        <v>227</v>
      </c>
      <c r="B43" s="25" t="s">
        <v>275</v>
      </c>
      <c r="C43" s="25" t="s">
        <v>993</v>
      </c>
      <c r="D43" s="25" t="s">
        <v>994</v>
      </c>
      <c r="E43" s="25" t="s">
        <v>88</v>
      </c>
      <c r="F43" s="26">
        <v>0.04</v>
      </c>
      <c r="G43" s="26">
        <v>3</v>
      </c>
      <c r="H43" s="29">
        <f>G43/F43</f>
        <v>75</v>
      </c>
      <c r="I43" s="13" t="s">
        <v>77</v>
      </c>
      <c r="J43" s="13" t="s">
        <v>77</v>
      </c>
      <c r="K43" s="13" t="s">
        <v>77</v>
      </c>
      <c r="L43" s="26">
        <v>3</v>
      </c>
      <c r="M43" s="13">
        <f t="shared" si="5"/>
        <v>3</v>
      </c>
      <c r="N43" s="13">
        <f t="shared" si="6"/>
        <v>0</v>
      </c>
      <c r="O43" s="13">
        <f t="shared" si="7"/>
        <v>0</v>
      </c>
      <c r="P43" s="13">
        <f t="shared" si="8"/>
        <v>0</v>
      </c>
      <c r="Q43" s="25">
        <v>3</v>
      </c>
      <c r="R43" s="37">
        <v>0</v>
      </c>
      <c r="S43" s="13">
        <v>1</v>
      </c>
      <c r="T43" s="13">
        <v>1</v>
      </c>
      <c r="U43" s="13">
        <v>1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 t="s">
        <v>236</v>
      </c>
    </row>
    <row r="44" spans="1:42" x14ac:dyDescent="0.2">
      <c r="A44" s="24" t="s">
        <v>227</v>
      </c>
      <c r="B44" s="25" t="s">
        <v>275</v>
      </c>
      <c r="C44" s="25" t="s">
        <v>999</v>
      </c>
      <c r="D44" s="25" t="s">
        <v>1000</v>
      </c>
      <c r="E44" s="25" t="s">
        <v>88</v>
      </c>
      <c r="F44" s="26">
        <v>0.09</v>
      </c>
      <c r="G44" s="26">
        <v>1</v>
      </c>
      <c r="H44" s="27">
        <v>11.1</v>
      </c>
      <c r="I44" s="13" t="s">
        <v>77</v>
      </c>
      <c r="J44" s="13" t="s">
        <v>77</v>
      </c>
      <c r="K44" s="13" t="s">
        <v>77</v>
      </c>
      <c r="L44" s="26">
        <v>1</v>
      </c>
      <c r="M44" s="13">
        <f t="shared" si="5"/>
        <v>1</v>
      </c>
      <c r="N44" s="13">
        <f t="shared" si="6"/>
        <v>0</v>
      </c>
      <c r="O44" s="13">
        <f t="shared" si="7"/>
        <v>0</v>
      </c>
      <c r="P44" s="13">
        <f t="shared" si="8"/>
        <v>0</v>
      </c>
      <c r="Q44" s="26">
        <v>1</v>
      </c>
      <c r="R44" s="28">
        <v>0</v>
      </c>
      <c r="S44" s="13">
        <v>1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 t="s">
        <v>236</v>
      </c>
    </row>
    <row r="45" spans="1:42" x14ac:dyDescent="0.2">
      <c r="A45" s="24" t="s">
        <v>227</v>
      </c>
      <c r="B45" s="25" t="s">
        <v>275</v>
      </c>
      <c r="C45" s="25" t="s">
        <v>1001</v>
      </c>
      <c r="D45" s="25" t="s">
        <v>1002</v>
      </c>
      <c r="E45" s="25" t="s">
        <v>76</v>
      </c>
      <c r="F45" s="26">
        <v>0.03</v>
      </c>
      <c r="G45" s="26">
        <v>1</v>
      </c>
      <c r="H45" s="27">
        <v>18</v>
      </c>
      <c r="I45" s="13" t="s">
        <v>77</v>
      </c>
      <c r="J45" s="13" t="s">
        <v>77</v>
      </c>
      <c r="K45" s="13" t="s">
        <v>77</v>
      </c>
      <c r="L45" s="26">
        <v>1</v>
      </c>
      <c r="M45" s="13">
        <f t="shared" si="5"/>
        <v>1</v>
      </c>
      <c r="N45" s="13">
        <f t="shared" si="6"/>
        <v>0</v>
      </c>
      <c r="O45" s="13">
        <f t="shared" si="7"/>
        <v>0</v>
      </c>
      <c r="P45" s="13">
        <f t="shared" si="8"/>
        <v>0</v>
      </c>
      <c r="Q45" s="26">
        <v>1</v>
      </c>
      <c r="R45" s="28">
        <v>0</v>
      </c>
      <c r="S45" s="13">
        <v>1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 t="s">
        <v>236</v>
      </c>
    </row>
    <row r="46" spans="1:42" x14ac:dyDescent="0.2">
      <c r="A46" s="24" t="s">
        <v>227</v>
      </c>
      <c r="B46" s="25" t="s">
        <v>275</v>
      </c>
      <c r="C46" s="25" t="s">
        <v>1009</v>
      </c>
      <c r="D46" s="25" t="s">
        <v>1010</v>
      </c>
      <c r="E46" s="25" t="s">
        <v>76</v>
      </c>
      <c r="F46" s="26">
        <v>0.12</v>
      </c>
      <c r="G46" s="26">
        <v>1</v>
      </c>
      <c r="H46" s="27">
        <v>8.33</v>
      </c>
      <c r="I46" s="13" t="s">
        <v>77</v>
      </c>
      <c r="J46" s="13" t="s">
        <v>77</v>
      </c>
      <c r="K46" s="13" t="s">
        <v>77</v>
      </c>
      <c r="L46" s="26">
        <v>1</v>
      </c>
      <c r="M46" s="13">
        <f t="shared" si="5"/>
        <v>1</v>
      </c>
      <c r="N46" s="13">
        <f t="shared" si="6"/>
        <v>0</v>
      </c>
      <c r="O46" s="13">
        <f t="shared" si="7"/>
        <v>0</v>
      </c>
      <c r="P46" s="13">
        <f t="shared" si="8"/>
        <v>0</v>
      </c>
      <c r="Q46" s="26">
        <v>1</v>
      </c>
      <c r="R46" s="28">
        <v>0</v>
      </c>
      <c r="S46" s="13">
        <v>1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 t="s">
        <v>236</v>
      </c>
    </row>
    <row r="47" spans="1:42" x14ac:dyDescent="0.2">
      <c r="A47" s="24" t="s">
        <v>227</v>
      </c>
      <c r="B47" s="25" t="s">
        <v>275</v>
      </c>
      <c r="C47" s="25" t="s">
        <v>1031</v>
      </c>
      <c r="D47" s="25" t="s">
        <v>1032</v>
      </c>
      <c r="E47" s="25" t="s">
        <v>88</v>
      </c>
      <c r="F47" s="26">
        <v>0.17</v>
      </c>
      <c r="G47" s="26">
        <v>2</v>
      </c>
      <c r="H47" s="29">
        <f>G47/F47</f>
        <v>11.76470588235294</v>
      </c>
      <c r="I47" s="13" t="s">
        <v>77</v>
      </c>
      <c r="J47" s="13" t="s">
        <v>77</v>
      </c>
      <c r="K47" s="13" t="s">
        <v>77</v>
      </c>
      <c r="L47" s="26">
        <v>2</v>
      </c>
      <c r="M47" s="13">
        <f t="shared" si="5"/>
        <v>2</v>
      </c>
      <c r="N47" s="13">
        <f t="shared" si="6"/>
        <v>0</v>
      </c>
      <c r="O47" s="13">
        <f t="shared" si="7"/>
        <v>0</v>
      </c>
      <c r="P47" s="13">
        <f t="shared" si="8"/>
        <v>0</v>
      </c>
      <c r="Q47" s="26">
        <v>2</v>
      </c>
      <c r="R47" s="28">
        <v>0</v>
      </c>
      <c r="S47" s="13">
        <v>1</v>
      </c>
      <c r="T47" s="13">
        <v>1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 t="s">
        <v>236</v>
      </c>
    </row>
    <row r="48" spans="1:42" x14ac:dyDescent="0.2">
      <c r="A48" s="24" t="s">
        <v>227</v>
      </c>
      <c r="B48" s="25" t="s">
        <v>275</v>
      </c>
      <c r="C48" s="25" t="s">
        <v>1041</v>
      </c>
      <c r="D48" s="25" t="s">
        <v>1042</v>
      </c>
      <c r="E48" s="25" t="s">
        <v>88</v>
      </c>
      <c r="F48" s="26">
        <v>7.0000000000000007E-2</v>
      </c>
      <c r="G48" s="26">
        <v>1</v>
      </c>
      <c r="H48" s="29">
        <f>G48/F48</f>
        <v>14.285714285714285</v>
      </c>
      <c r="I48" s="13" t="s">
        <v>77</v>
      </c>
      <c r="J48" s="13" t="s">
        <v>77</v>
      </c>
      <c r="K48" s="13" t="s">
        <v>77</v>
      </c>
      <c r="L48" s="26">
        <v>1</v>
      </c>
      <c r="M48" s="13">
        <f t="shared" si="5"/>
        <v>1</v>
      </c>
      <c r="N48" s="13">
        <f t="shared" si="6"/>
        <v>0</v>
      </c>
      <c r="O48" s="13">
        <f t="shared" si="7"/>
        <v>0</v>
      </c>
      <c r="P48" s="13">
        <f t="shared" si="8"/>
        <v>0</v>
      </c>
      <c r="Q48" s="26">
        <v>1</v>
      </c>
      <c r="R48" s="28">
        <v>0</v>
      </c>
      <c r="S48" s="13">
        <v>1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 t="s">
        <v>236</v>
      </c>
    </row>
    <row r="49" spans="1:42" x14ac:dyDescent="0.2">
      <c r="A49" s="24" t="s">
        <v>227</v>
      </c>
      <c r="B49" s="25" t="s">
        <v>275</v>
      </c>
      <c r="C49" s="25" t="s">
        <v>1057</v>
      </c>
      <c r="D49" s="25" t="s">
        <v>1058</v>
      </c>
      <c r="E49" s="25" t="s">
        <v>76</v>
      </c>
      <c r="F49" s="26">
        <v>0.2</v>
      </c>
      <c r="G49" s="26">
        <v>1</v>
      </c>
      <c r="H49" s="29">
        <f>G49/F49</f>
        <v>5</v>
      </c>
      <c r="I49" s="13" t="s">
        <v>77</v>
      </c>
      <c r="J49" s="13" t="s">
        <v>77</v>
      </c>
      <c r="K49" s="13" t="s">
        <v>77</v>
      </c>
      <c r="L49" s="26">
        <v>1</v>
      </c>
      <c r="M49" s="13">
        <f t="shared" si="5"/>
        <v>1</v>
      </c>
      <c r="N49" s="13">
        <f t="shared" si="6"/>
        <v>0</v>
      </c>
      <c r="O49" s="13">
        <f t="shared" si="7"/>
        <v>0</v>
      </c>
      <c r="P49" s="13">
        <f t="shared" si="8"/>
        <v>0</v>
      </c>
      <c r="Q49" s="26">
        <v>0</v>
      </c>
      <c r="R49" s="28">
        <v>1</v>
      </c>
      <c r="S49" s="13">
        <v>0</v>
      </c>
      <c r="T49" s="13">
        <v>1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 t="s">
        <v>236</v>
      </c>
    </row>
    <row r="50" spans="1:42" x14ac:dyDescent="0.2">
      <c r="A50" s="24" t="s">
        <v>227</v>
      </c>
      <c r="B50" s="20" t="s">
        <v>275</v>
      </c>
      <c r="C50" s="20" t="s">
        <v>1061</v>
      </c>
      <c r="D50" s="20" t="s">
        <v>1062</v>
      </c>
      <c r="E50" s="20" t="s">
        <v>88</v>
      </c>
      <c r="F50" s="14">
        <v>0.12</v>
      </c>
      <c r="G50" s="14">
        <v>3</v>
      </c>
      <c r="H50" s="23">
        <v>33.299999999999997</v>
      </c>
      <c r="I50" s="13" t="s">
        <v>77</v>
      </c>
      <c r="J50" s="13" t="s">
        <v>77</v>
      </c>
      <c r="K50" s="13" t="s">
        <v>77</v>
      </c>
      <c r="L50" s="14">
        <v>3</v>
      </c>
      <c r="M50" s="13">
        <f t="shared" si="5"/>
        <v>3</v>
      </c>
      <c r="N50" s="13">
        <f t="shared" si="6"/>
        <v>0</v>
      </c>
      <c r="O50" s="13">
        <f t="shared" si="7"/>
        <v>0</v>
      </c>
      <c r="P50" s="13">
        <f t="shared" si="8"/>
        <v>0</v>
      </c>
      <c r="Q50" s="14">
        <v>3</v>
      </c>
      <c r="R50" s="22">
        <v>0</v>
      </c>
      <c r="S50" s="13">
        <v>0</v>
      </c>
      <c r="T50" s="13">
        <v>1</v>
      </c>
      <c r="U50" s="13">
        <v>1</v>
      </c>
      <c r="V50" s="13">
        <v>1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 t="s">
        <v>236</v>
      </c>
    </row>
    <row r="51" spans="1:42" x14ac:dyDescent="0.2">
      <c r="A51" s="13" t="s">
        <v>1086</v>
      </c>
      <c r="B51" s="13" t="s">
        <v>275</v>
      </c>
      <c r="C51" s="13" t="s">
        <v>1087</v>
      </c>
      <c r="D51" s="45" t="s">
        <v>1088</v>
      </c>
      <c r="E51" s="13" t="s">
        <v>76</v>
      </c>
      <c r="F51" s="17">
        <v>0.86</v>
      </c>
      <c r="G51" s="13">
        <v>50</v>
      </c>
      <c r="H51" s="18">
        <f>SUM(G51/F51)</f>
        <v>58.139534883720934</v>
      </c>
      <c r="I51" s="13" t="s">
        <v>77</v>
      </c>
      <c r="J51" s="13" t="s">
        <v>77</v>
      </c>
      <c r="K51" s="13" t="s">
        <v>77</v>
      </c>
      <c r="L51" s="13">
        <v>50</v>
      </c>
      <c r="M51" s="13">
        <f t="shared" si="5"/>
        <v>0</v>
      </c>
      <c r="N51" s="13">
        <f t="shared" si="6"/>
        <v>50</v>
      </c>
      <c r="O51" s="13">
        <f t="shared" si="7"/>
        <v>0</v>
      </c>
      <c r="P51" s="13">
        <f t="shared" si="8"/>
        <v>0</v>
      </c>
      <c r="Q51" s="13">
        <v>50</v>
      </c>
      <c r="R51" s="19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50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 t="s">
        <v>1089</v>
      </c>
    </row>
    <row r="52" spans="1:42" x14ac:dyDescent="0.2">
      <c r="A52" s="13" t="s">
        <v>1090</v>
      </c>
      <c r="B52" s="41" t="s">
        <v>275</v>
      </c>
      <c r="C52" s="13" t="s">
        <v>1091</v>
      </c>
      <c r="D52" s="13" t="s">
        <v>1092</v>
      </c>
      <c r="E52" s="13" t="s">
        <v>88</v>
      </c>
      <c r="F52" s="17">
        <v>0.63</v>
      </c>
      <c r="G52" s="13">
        <v>19</v>
      </c>
      <c r="H52" s="13">
        <v>30.2</v>
      </c>
      <c r="I52" s="13" t="s">
        <v>77</v>
      </c>
      <c r="J52" s="13" t="s">
        <v>77</v>
      </c>
      <c r="K52" s="13" t="s">
        <v>77</v>
      </c>
      <c r="L52" s="13">
        <v>19</v>
      </c>
      <c r="M52" s="13">
        <f t="shared" si="5"/>
        <v>0</v>
      </c>
      <c r="N52" s="13">
        <f t="shared" si="6"/>
        <v>19</v>
      </c>
      <c r="O52" s="13">
        <f t="shared" si="7"/>
        <v>0</v>
      </c>
      <c r="P52" s="13">
        <f t="shared" si="8"/>
        <v>0</v>
      </c>
      <c r="Q52" s="13">
        <v>19</v>
      </c>
      <c r="R52" s="19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7</v>
      </c>
      <c r="Y52" s="13">
        <v>7</v>
      </c>
      <c r="Z52" s="13">
        <v>5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 t="s">
        <v>1093</v>
      </c>
    </row>
  </sheetData>
  <sortState xmlns:xlrd2="http://schemas.microsoft.com/office/spreadsheetml/2017/richdata2" ref="A2:AP52">
    <sortCondition ref="B1:B52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0BAE-15A4-4D0E-9D10-8D0F5CB70E74}">
  <dimension ref="A1:AP34"/>
  <sheetViews>
    <sheetView topLeftCell="S1" workbookViewId="0">
      <selection activeCell="AR1" sqref="AP1:AR1048576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570312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93.425781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323</v>
      </c>
      <c r="C2" s="13" t="s">
        <v>324</v>
      </c>
      <c r="D2" s="13" t="s">
        <v>325</v>
      </c>
      <c r="E2" s="13" t="s">
        <v>76</v>
      </c>
      <c r="F2" s="17">
        <v>0.04</v>
      </c>
      <c r="G2" s="13">
        <v>5</v>
      </c>
      <c r="H2" s="18">
        <v>125</v>
      </c>
      <c r="I2" s="13" t="s">
        <v>77</v>
      </c>
      <c r="J2" s="13" t="s">
        <v>77</v>
      </c>
      <c r="K2" s="13" t="s">
        <v>77</v>
      </c>
      <c r="L2" s="13">
        <v>5</v>
      </c>
      <c r="M2" s="13">
        <f t="shared" ref="M2:M34" si="0">SUM(S2:W2)</f>
        <v>0</v>
      </c>
      <c r="N2" s="13">
        <f t="shared" ref="N2:N34" si="1">SUM(X2:AB2)</f>
        <v>5</v>
      </c>
      <c r="O2" s="13">
        <f t="shared" ref="O2:O34" si="2">SUM(AC2:AH2)</f>
        <v>0</v>
      </c>
      <c r="P2" s="13">
        <f t="shared" ref="P2:P34" si="3">SUM(AI2:AO2)</f>
        <v>0</v>
      </c>
      <c r="Q2" s="13">
        <v>0</v>
      </c>
      <c r="R2" s="19">
        <v>5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2</v>
      </c>
      <c r="Z2" s="13">
        <v>2</v>
      </c>
      <c r="AA2" s="13">
        <v>1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79</v>
      </c>
    </row>
    <row r="3" spans="1:42" x14ac:dyDescent="0.2">
      <c r="A3" s="30" t="s">
        <v>106</v>
      </c>
      <c r="B3" s="30" t="s">
        <v>323</v>
      </c>
      <c r="C3" s="30" t="s">
        <v>339</v>
      </c>
      <c r="D3" s="30" t="s">
        <v>340</v>
      </c>
      <c r="E3" s="30" t="s">
        <v>88</v>
      </c>
      <c r="F3" s="32">
        <v>6.4399999999999999E-2</v>
      </c>
      <c r="G3" s="32">
        <v>1</v>
      </c>
      <c r="H3" s="18">
        <v>27</v>
      </c>
      <c r="I3" s="13" t="s">
        <v>77</v>
      </c>
      <c r="J3" s="13" t="s">
        <v>77</v>
      </c>
      <c r="K3" s="13" t="s">
        <v>77</v>
      </c>
      <c r="L3" s="32">
        <v>1</v>
      </c>
      <c r="M3" s="13">
        <f t="shared" si="0"/>
        <v>1</v>
      </c>
      <c r="N3" s="13">
        <f t="shared" si="1"/>
        <v>0</v>
      </c>
      <c r="O3" s="13">
        <f t="shared" si="2"/>
        <v>0</v>
      </c>
      <c r="P3" s="13">
        <f t="shared" si="3"/>
        <v>0</v>
      </c>
      <c r="Q3" s="32">
        <v>1</v>
      </c>
      <c r="R3" s="39">
        <v>0</v>
      </c>
      <c r="S3" s="13">
        <v>0</v>
      </c>
      <c r="T3" s="13">
        <v>1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341</v>
      </c>
    </row>
    <row r="4" spans="1:42" x14ac:dyDescent="0.2">
      <c r="A4" s="30" t="s">
        <v>106</v>
      </c>
      <c r="B4" s="30" t="s">
        <v>323</v>
      </c>
      <c r="C4" s="30" t="s">
        <v>349</v>
      </c>
      <c r="D4" s="30" t="s">
        <v>350</v>
      </c>
      <c r="E4" s="30" t="s">
        <v>88</v>
      </c>
      <c r="F4" s="30">
        <v>0.13</v>
      </c>
      <c r="G4" s="32">
        <v>1</v>
      </c>
      <c r="H4" s="18">
        <v>27</v>
      </c>
      <c r="I4" s="13" t="s">
        <v>77</v>
      </c>
      <c r="J4" s="13" t="s">
        <v>77</v>
      </c>
      <c r="K4" s="13" t="s">
        <v>77</v>
      </c>
      <c r="L4" s="32">
        <v>1</v>
      </c>
      <c r="M4" s="13">
        <f t="shared" si="0"/>
        <v>1</v>
      </c>
      <c r="N4" s="13">
        <f t="shared" si="1"/>
        <v>0</v>
      </c>
      <c r="O4" s="13">
        <f t="shared" si="2"/>
        <v>0</v>
      </c>
      <c r="P4" s="13">
        <f t="shared" si="3"/>
        <v>0</v>
      </c>
      <c r="Q4" s="32">
        <v>1</v>
      </c>
      <c r="R4" s="39">
        <v>0</v>
      </c>
      <c r="S4" s="13">
        <v>0</v>
      </c>
      <c r="T4" s="13">
        <v>1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341</v>
      </c>
    </row>
    <row r="5" spans="1:42" x14ac:dyDescent="0.2">
      <c r="A5" s="30" t="s">
        <v>106</v>
      </c>
      <c r="B5" s="30" t="s">
        <v>323</v>
      </c>
      <c r="C5" s="30" t="s">
        <v>351</v>
      </c>
      <c r="D5" s="30" t="s">
        <v>352</v>
      </c>
      <c r="E5" s="30" t="s">
        <v>88</v>
      </c>
      <c r="F5" s="32">
        <v>0.16</v>
      </c>
      <c r="G5" s="32">
        <v>1</v>
      </c>
      <c r="H5" s="18">
        <v>27</v>
      </c>
      <c r="I5" s="13" t="s">
        <v>77</v>
      </c>
      <c r="J5" s="13" t="s">
        <v>77</v>
      </c>
      <c r="K5" s="13" t="s">
        <v>77</v>
      </c>
      <c r="L5" s="32">
        <v>1</v>
      </c>
      <c r="M5" s="13">
        <f t="shared" si="0"/>
        <v>1</v>
      </c>
      <c r="N5" s="13">
        <f t="shared" si="1"/>
        <v>0</v>
      </c>
      <c r="O5" s="13">
        <f t="shared" si="2"/>
        <v>0</v>
      </c>
      <c r="P5" s="13">
        <f t="shared" si="3"/>
        <v>0</v>
      </c>
      <c r="Q5" s="32">
        <v>1</v>
      </c>
      <c r="R5" s="39">
        <v>0</v>
      </c>
      <c r="S5" s="13">
        <v>0</v>
      </c>
      <c r="T5" s="13">
        <v>1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341</v>
      </c>
    </row>
    <row r="6" spans="1:42" x14ac:dyDescent="0.2">
      <c r="A6" s="20" t="s">
        <v>113</v>
      </c>
      <c r="B6" s="24" t="s">
        <v>323</v>
      </c>
      <c r="C6" s="24" t="s">
        <v>382</v>
      </c>
      <c r="D6" s="24" t="s">
        <v>383</v>
      </c>
      <c r="E6" s="24" t="s">
        <v>76</v>
      </c>
      <c r="F6" s="34">
        <v>0.01</v>
      </c>
      <c r="G6" s="34">
        <v>1</v>
      </c>
      <c r="H6" s="35">
        <v>100</v>
      </c>
      <c r="I6" s="13" t="s">
        <v>77</v>
      </c>
      <c r="J6" s="13" t="s">
        <v>77</v>
      </c>
      <c r="K6" s="13" t="s">
        <v>77</v>
      </c>
      <c r="L6" s="13">
        <v>1</v>
      </c>
      <c r="M6" s="13">
        <f t="shared" si="0"/>
        <v>1</v>
      </c>
      <c r="N6" s="13">
        <f t="shared" si="1"/>
        <v>0</v>
      </c>
      <c r="O6" s="13">
        <f t="shared" si="2"/>
        <v>0</v>
      </c>
      <c r="P6" s="13">
        <f t="shared" si="3"/>
        <v>0</v>
      </c>
      <c r="Q6" s="34">
        <v>0</v>
      </c>
      <c r="R6" s="36">
        <v>1</v>
      </c>
      <c r="S6" s="13">
        <v>1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114</v>
      </c>
    </row>
    <row r="7" spans="1:42" x14ac:dyDescent="0.2">
      <c r="A7" s="13" t="s">
        <v>386</v>
      </c>
      <c r="B7" s="13" t="s">
        <v>323</v>
      </c>
      <c r="C7" s="13" t="s">
        <v>397</v>
      </c>
      <c r="D7" s="13" t="s">
        <v>398</v>
      </c>
      <c r="E7" s="13" t="s">
        <v>89</v>
      </c>
      <c r="F7" s="13"/>
      <c r="G7" s="13">
        <v>138</v>
      </c>
      <c r="H7" s="13"/>
      <c r="I7" s="13" t="s">
        <v>77</v>
      </c>
      <c r="J7" s="13" t="s">
        <v>77</v>
      </c>
      <c r="K7" s="13" t="s">
        <v>77</v>
      </c>
      <c r="L7" s="13">
        <v>138</v>
      </c>
      <c r="M7" s="13">
        <f t="shared" si="0"/>
        <v>0</v>
      </c>
      <c r="N7" s="13">
        <f t="shared" si="1"/>
        <v>100</v>
      </c>
      <c r="O7" s="13">
        <f t="shared" si="2"/>
        <v>38</v>
      </c>
      <c r="P7" s="13">
        <f t="shared" si="3"/>
        <v>0</v>
      </c>
      <c r="Q7" s="13">
        <v>82</v>
      </c>
      <c r="R7" s="19">
        <v>56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20</v>
      </c>
      <c r="Y7" s="13">
        <v>20</v>
      </c>
      <c r="Z7" s="13">
        <v>20</v>
      </c>
      <c r="AA7" s="13">
        <v>20</v>
      </c>
      <c r="AB7" s="13">
        <v>20</v>
      </c>
      <c r="AC7" s="13">
        <v>20</v>
      </c>
      <c r="AD7" s="13">
        <v>18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399</v>
      </c>
    </row>
    <row r="8" spans="1:42" x14ac:dyDescent="0.2">
      <c r="A8" s="13" t="s">
        <v>117</v>
      </c>
      <c r="B8" s="13" t="s">
        <v>323</v>
      </c>
      <c r="C8" s="13" t="s">
        <v>489</v>
      </c>
      <c r="D8" s="13" t="s">
        <v>490</v>
      </c>
      <c r="E8" s="13" t="s">
        <v>89</v>
      </c>
      <c r="F8" s="17">
        <v>4.4000000000000004</v>
      </c>
      <c r="G8" s="13">
        <v>97</v>
      </c>
      <c r="H8" s="18">
        <v>22.045454545454543</v>
      </c>
      <c r="I8" s="13" t="s">
        <v>77</v>
      </c>
      <c r="J8" s="13" t="s">
        <v>77</v>
      </c>
      <c r="K8" s="13" t="s">
        <v>77</v>
      </c>
      <c r="L8" s="13">
        <v>97</v>
      </c>
      <c r="M8" s="13">
        <f t="shared" si="0"/>
        <v>0</v>
      </c>
      <c r="N8" s="13">
        <f t="shared" si="1"/>
        <v>97</v>
      </c>
      <c r="O8" s="13">
        <f t="shared" si="2"/>
        <v>0</v>
      </c>
      <c r="P8" s="13">
        <f t="shared" si="3"/>
        <v>0</v>
      </c>
      <c r="Q8" s="13">
        <v>97</v>
      </c>
      <c r="R8" s="19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51</v>
      </c>
      <c r="Y8" s="13">
        <v>46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491</v>
      </c>
    </row>
    <row r="9" spans="1:42" x14ac:dyDescent="0.2">
      <c r="A9" s="13" t="s">
        <v>117</v>
      </c>
      <c r="B9" s="13" t="s">
        <v>323</v>
      </c>
      <c r="C9" s="13" t="s">
        <v>501</v>
      </c>
      <c r="D9" s="13" t="s">
        <v>502</v>
      </c>
      <c r="E9" s="13" t="s">
        <v>76</v>
      </c>
      <c r="F9" s="17">
        <v>0.13</v>
      </c>
      <c r="G9" s="13">
        <v>7</v>
      </c>
      <c r="H9" s="18">
        <v>53.846153846153847</v>
      </c>
      <c r="I9" s="13" t="s">
        <v>77</v>
      </c>
      <c r="J9" s="13" t="s">
        <v>77</v>
      </c>
      <c r="K9" s="13" t="s">
        <v>77</v>
      </c>
      <c r="L9" s="13">
        <v>7</v>
      </c>
      <c r="M9" s="13">
        <f t="shared" si="0"/>
        <v>0</v>
      </c>
      <c r="N9" s="13">
        <f t="shared" si="1"/>
        <v>7</v>
      </c>
      <c r="O9" s="13">
        <f t="shared" si="2"/>
        <v>0</v>
      </c>
      <c r="P9" s="13">
        <f t="shared" si="3"/>
        <v>0</v>
      </c>
      <c r="Q9" s="13">
        <v>0</v>
      </c>
      <c r="R9" s="19">
        <v>7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5</v>
      </c>
      <c r="Z9" s="13">
        <v>2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 t="s">
        <v>118</v>
      </c>
    </row>
    <row r="10" spans="1:42" x14ac:dyDescent="0.2">
      <c r="A10" s="20" t="s">
        <v>168</v>
      </c>
      <c r="B10" s="20" t="s">
        <v>323</v>
      </c>
      <c r="C10" s="20" t="s">
        <v>612</v>
      </c>
      <c r="D10" s="20" t="s">
        <v>613</v>
      </c>
      <c r="E10" s="20" t="s">
        <v>76</v>
      </c>
      <c r="F10" s="14">
        <v>1.9</v>
      </c>
      <c r="G10" s="14">
        <v>1</v>
      </c>
      <c r="H10" s="23">
        <v>0.52</v>
      </c>
      <c r="I10" s="13" t="s">
        <v>77</v>
      </c>
      <c r="J10" s="13" t="s">
        <v>77</v>
      </c>
      <c r="K10" s="13" t="s">
        <v>77</v>
      </c>
      <c r="L10" s="14">
        <v>1</v>
      </c>
      <c r="M10" s="13">
        <f t="shared" si="0"/>
        <v>1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1</v>
      </c>
      <c r="R10" s="22">
        <v>0</v>
      </c>
      <c r="S10" s="13">
        <v>0</v>
      </c>
      <c r="T10" s="13">
        <v>1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614</v>
      </c>
    </row>
    <row r="11" spans="1:42" ht="13.5" customHeight="1" x14ac:dyDescent="0.2">
      <c r="A11" s="20" t="s">
        <v>168</v>
      </c>
      <c r="B11" s="20" t="s">
        <v>323</v>
      </c>
      <c r="C11" s="20" t="s">
        <v>634</v>
      </c>
      <c r="D11" s="20" t="s">
        <v>635</v>
      </c>
      <c r="E11" s="20" t="s">
        <v>88</v>
      </c>
      <c r="F11" s="14">
        <v>0.08</v>
      </c>
      <c r="G11" s="14">
        <v>1</v>
      </c>
      <c r="H11" s="21">
        <f>G11/F11</f>
        <v>12.5</v>
      </c>
      <c r="I11" s="13" t="s">
        <v>77</v>
      </c>
      <c r="J11" s="13" t="s">
        <v>77</v>
      </c>
      <c r="K11" s="13" t="s">
        <v>77</v>
      </c>
      <c r="L11" s="14">
        <v>1</v>
      </c>
      <c r="M11" s="13">
        <f t="shared" si="0"/>
        <v>1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14">
        <v>1</v>
      </c>
      <c r="R11" s="22">
        <v>0</v>
      </c>
      <c r="S11" s="13">
        <v>0</v>
      </c>
      <c r="T11" s="13">
        <v>0</v>
      </c>
      <c r="U11" s="13">
        <v>1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636</v>
      </c>
    </row>
    <row r="12" spans="1:42" x14ac:dyDescent="0.2">
      <c r="A12" s="20" t="s">
        <v>168</v>
      </c>
      <c r="B12" s="20" t="s">
        <v>323</v>
      </c>
      <c r="C12" s="20" t="s">
        <v>645</v>
      </c>
      <c r="D12" s="20" t="s">
        <v>646</v>
      </c>
      <c r="E12" s="20" t="s">
        <v>88</v>
      </c>
      <c r="F12" s="14">
        <v>0.05</v>
      </c>
      <c r="G12" s="14">
        <v>1</v>
      </c>
      <c r="H12" s="23">
        <v>20</v>
      </c>
      <c r="I12" s="13" t="s">
        <v>77</v>
      </c>
      <c r="J12" s="13" t="s">
        <v>77</v>
      </c>
      <c r="K12" s="13" t="s">
        <v>77</v>
      </c>
      <c r="L12" s="14">
        <v>1</v>
      </c>
      <c r="M12" s="13">
        <f t="shared" si="0"/>
        <v>1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4">
        <v>1</v>
      </c>
      <c r="R12" s="22">
        <v>0</v>
      </c>
      <c r="S12" s="13">
        <v>0</v>
      </c>
      <c r="T12" s="13">
        <v>0</v>
      </c>
      <c r="U12" s="13">
        <v>1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20" t="s">
        <v>647</v>
      </c>
    </row>
    <row r="13" spans="1:42" x14ac:dyDescent="0.2">
      <c r="A13" s="20" t="s">
        <v>168</v>
      </c>
      <c r="B13" s="20" t="s">
        <v>323</v>
      </c>
      <c r="C13" s="20" t="s">
        <v>656</v>
      </c>
      <c r="D13" s="20" t="s">
        <v>657</v>
      </c>
      <c r="E13" s="20" t="s">
        <v>88</v>
      </c>
      <c r="F13" s="14">
        <v>0.1</v>
      </c>
      <c r="G13" s="14">
        <v>2</v>
      </c>
      <c r="H13" s="21">
        <f>G13/F13</f>
        <v>20</v>
      </c>
      <c r="I13" s="13" t="s">
        <v>77</v>
      </c>
      <c r="J13" s="13" t="s">
        <v>77</v>
      </c>
      <c r="K13" s="13" t="s">
        <v>77</v>
      </c>
      <c r="L13" s="14">
        <v>2</v>
      </c>
      <c r="M13" s="13">
        <f t="shared" si="0"/>
        <v>2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14">
        <v>2</v>
      </c>
      <c r="R13" s="22">
        <v>0</v>
      </c>
      <c r="S13" s="13">
        <v>0</v>
      </c>
      <c r="T13" s="13">
        <v>0</v>
      </c>
      <c r="U13" s="13">
        <v>0</v>
      </c>
      <c r="V13" s="13">
        <v>1</v>
      </c>
      <c r="W13" s="13">
        <v>1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20" t="s">
        <v>171</v>
      </c>
    </row>
    <row r="14" spans="1:42" x14ac:dyDescent="0.2">
      <c r="A14" s="20" t="s">
        <v>168</v>
      </c>
      <c r="B14" s="20" t="s">
        <v>323</v>
      </c>
      <c r="C14" s="20" t="s">
        <v>704</v>
      </c>
      <c r="D14" s="20" t="s">
        <v>705</v>
      </c>
      <c r="E14" s="20" t="s">
        <v>88</v>
      </c>
      <c r="F14" s="14">
        <v>0.06</v>
      </c>
      <c r="G14" s="14">
        <v>1</v>
      </c>
      <c r="H14" s="21">
        <f>G14/F14</f>
        <v>16.666666666666668</v>
      </c>
      <c r="I14" s="13" t="s">
        <v>77</v>
      </c>
      <c r="J14" s="13" t="s">
        <v>77</v>
      </c>
      <c r="K14" s="13" t="s">
        <v>77</v>
      </c>
      <c r="L14" s="14">
        <v>1</v>
      </c>
      <c r="M14" s="13">
        <f t="shared" si="0"/>
        <v>1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14">
        <v>1</v>
      </c>
      <c r="R14" s="22">
        <v>0</v>
      </c>
      <c r="S14" s="13">
        <v>0</v>
      </c>
      <c r="T14" s="13">
        <v>1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20" t="s">
        <v>171</v>
      </c>
    </row>
    <row r="15" spans="1:42" x14ac:dyDescent="0.2">
      <c r="A15" s="20" t="s">
        <v>168</v>
      </c>
      <c r="B15" s="20" t="s">
        <v>323</v>
      </c>
      <c r="C15" s="20" t="s">
        <v>714</v>
      </c>
      <c r="D15" s="20" t="s">
        <v>715</v>
      </c>
      <c r="E15" s="20" t="s">
        <v>76</v>
      </c>
      <c r="F15" s="14">
        <v>0.01</v>
      </c>
      <c r="G15" s="14">
        <v>1</v>
      </c>
      <c r="H15" s="21">
        <f>G15/F15</f>
        <v>100</v>
      </c>
      <c r="I15" s="13" t="s">
        <v>77</v>
      </c>
      <c r="J15" s="13" t="s">
        <v>77</v>
      </c>
      <c r="K15" s="13" t="s">
        <v>77</v>
      </c>
      <c r="L15" s="14">
        <v>1</v>
      </c>
      <c r="M15" s="13">
        <f t="shared" si="0"/>
        <v>1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14">
        <v>1</v>
      </c>
      <c r="R15" s="22">
        <v>0</v>
      </c>
      <c r="S15" s="13">
        <v>0</v>
      </c>
      <c r="T15" s="13">
        <v>0</v>
      </c>
      <c r="U15" s="13">
        <v>0</v>
      </c>
      <c r="V15" s="13">
        <v>1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20" t="s">
        <v>171</v>
      </c>
    </row>
    <row r="16" spans="1:42" x14ac:dyDescent="0.2">
      <c r="A16" s="20" t="s">
        <v>168</v>
      </c>
      <c r="B16" s="20" t="s">
        <v>323</v>
      </c>
      <c r="C16" s="20" t="s">
        <v>724</v>
      </c>
      <c r="D16" s="20" t="s">
        <v>725</v>
      </c>
      <c r="E16" s="20" t="s">
        <v>88</v>
      </c>
      <c r="F16" s="14">
        <v>0.09</v>
      </c>
      <c r="G16" s="14">
        <v>1</v>
      </c>
      <c r="H16" s="21">
        <f>G16/F16</f>
        <v>11.111111111111111</v>
      </c>
      <c r="I16" s="13" t="s">
        <v>77</v>
      </c>
      <c r="J16" s="13" t="s">
        <v>77</v>
      </c>
      <c r="K16" s="13" t="s">
        <v>77</v>
      </c>
      <c r="L16" s="14">
        <v>1</v>
      </c>
      <c r="M16" s="13">
        <f t="shared" si="0"/>
        <v>1</v>
      </c>
      <c r="N16" s="13">
        <f t="shared" si="1"/>
        <v>0</v>
      </c>
      <c r="O16" s="13">
        <f t="shared" si="2"/>
        <v>0</v>
      </c>
      <c r="P16" s="13">
        <f t="shared" si="3"/>
        <v>0</v>
      </c>
      <c r="Q16" s="14">
        <v>1</v>
      </c>
      <c r="R16" s="22">
        <v>0</v>
      </c>
      <c r="S16" s="13">
        <v>0</v>
      </c>
      <c r="T16" s="13">
        <v>1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20" t="s">
        <v>171</v>
      </c>
    </row>
    <row r="17" spans="1:42" x14ac:dyDescent="0.2">
      <c r="A17" s="20" t="s">
        <v>168</v>
      </c>
      <c r="B17" s="20" t="s">
        <v>323</v>
      </c>
      <c r="C17" s="20" t="s">
        <v>755</v>
      </c>
      <c r="D17" s="20" t="s">
        <v>756</v>
      </c>
      <c r="E17" s="20" t="s">
        <v>76</v>
      </c>
      <c r="F17" s="14">
        <v>0.35</v>
      </c>
      <c r="G17" s="14">
        <v>38</v>
      </c>
      <c r="H17" s="23">
        <v>108.5</v>
      </c>
      <c r="I17" s="13" t="s">
        <v>77</v>
      </c>
      <c r="J17" s="13" t="s">
        <v>77</v>
      </c>
      <c r="K17" s="13" t="s">
        <v>77</v>
      </c>
      <c r="L17" s="14">
        <v>38</v>
      </c>
      <c r="M17" s="13">
        <f t="shared" si="0"/>
        <v>38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14">
        <v>0</v>
      </c>
      <c r="R17" s="22">
        <v>38</v>
      </c>
      <c r="S17" s="13">
        <v>0</v>
      </c>
      <c r="T17" s="13">
        <v>17</v>
      </c>
      <c r="U17" s="13">
        <v>21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20" t="s">
        <v>757</v>
      </c>
    </row>
    <row r="18" spans="1:42" x14ac:dyDescent="0.2">
      <c r="A18" s="20" t="s">
        <v>168</v>
      </c>
      <c r="B18" s="20" t="s">
        <v>323</v>
      </c>
      <c r="C18" s="20" t="s">
        <v>764</v>
      </c>
      <c r="D18" s="20" t="s">
        <v>765</v>
      </c>
      <c r="E18" s="20" t="s">
        <v>88</v>
      </c>
      <c r="F18" s="14">
        <v>0.04</v>
      </c>
      <c r="G18" s="14">
        <v>1</v>
      </c>
      <c r="H18" s="23">
        <v>25</v>
      </c>
      <c r="I18" s="13" t="s">
        <v>77</v>
      </c>
      <c r="J18" s="13" t="s">
        <v>77</v>
      </c>
      <c r="K18" s="13" t="s">
        <v>77</v>
      </c>
      <c r="L18" s="14">
        <v>1</v>
      </c>
      <c r="M18" s="13">
        <f t="shared" si="0"/>
        <v>1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14">
        <v>1</v>
      </c>
      <c r="R18" s="22">
        <v>0</v>
      </c>
      <c r="S18" s="13">
        <v>0</v>
      </c>
      <c r="T18" s="13">
        <v>1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20" t="s">
        <v>171</v>
      </c>
    </row>
    <row r="19" spans="1:42" x14ac:dyDescent="0.2">
      <c r="A19" s="20" t="s">
        <v>168</v>
      </c>
      <c r="B19" s="20" t="s">
        <v>323</v>
      </c>
      <c r="C19" s="20" t="s">
        <v>781</v>
      </c>
      <c r="D19" s="20" t="s">
        <v>782</v>
      </c>
      <c r="E19" s="20" t="s">
        <v>768</v>
      </c>
      <c r="F19" s="14">
        <v>7.0000000000000007E-2</v>
      </c>
      <c r="G19" s="14">
        <v>1</v>
      </c>
      <c r="H19" s="23">
        <v>14.2</v>
      </c>
      <c r="I19" s="13" t="s">
        <v>77</v>
      </c>
      <c r="J19" s="13" t="s">
        <v>77</v>
      </c>
      <c r="K19" s="13" t="s">
        <v>77</v>
      </c>
      <c r="L19" s="14">
        <v>1</v>
      </c>
      <c r="M19" s="13">
        <f t="shared" si="0"/>
        <v>1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14">
        <v>1</v>
      </c>
      <c r="R19" s="22">
        <v>0</v>
      </c>
      <c r="S19" s="13">
        <v>0</v>
      </c>
      <c r="T19" s="13">
        <v>1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20" t="s">
        <v>171</v>
      </c>
    </row>
    <row r="20" spans="1:42" x14ac:dyDescent="0.2">
      <c r="A20" s="20" t="s">
        <v>168</v>
      </c>
      <c r="B20" s="20" t="s">
        <v>323</v>
      </c>
      <c r="C20" s="20" t="s">
        <v>806</v>
      </c>
      <c r="D20" s="20" t="s">
        <v>807</v>
      </c>
      <c r="E20" s="20" t="s">
        <v>76</v>
      </c>
      <c r="F20" s="14">
        <v>0.01</v>
      </c>
      <c r="G20" s="14">
        <v>1</v>
      </c>
      <c r="H20" s="23">
        <v>100</v>
      </c>
      <c r="I20" s="13" t="s">
        <v>77</v>
      </c>
      <c r="J20" s="13" t="s">
        <v>77</v>
      </c>
      <c r="K20" s="13" t="s">
        <v>77</v>
      </c>
      <c r="L20" s="14">
        <v>1</v>
      </c>
      <c r="M20" s="13">
        <f t="shared" si="0"/>
        <v>1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14">
        <v>0</v>
      </c>
      <c r="R20" s="22">
        <v>1</v>
      </c>
      <c r="S20" s="13">
        <v>1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20" t="s">
        <v>808</v>
      </c>
    </row>
    <row r="21" spans="1:42" x14ac:dyDescent="0.2">
      <c r="A21" s="20" t="s">
        <v>168</v>
      </c>
      <c r="B21" s="20" t="s">
        <v>323</v>
      </c>
      <c r="C21" s="20" t="s">
        <v>814</v>
      </c>
      <c r="D21" s="20" t="s">
        <v>815</v>
      </c>
      <c r="E21" s="20" t="s">
        <v>88</v>
      </c>
      <c r="F21" s="14">
        <v>0.03</v>
      </c>
      <c r="G21" s="14">
        <v>1</v>
      </c>
      <c r="H21" s="23">
        <v>33.299999999999997</v>
      </c>
      <c r="I21" s="13" t="s">
        <v>77</v>
      </c>
      <c r="J21" s="13" t="s">
        <v>77</v>
      </c>
      <c r="K21" s="13" t="s">
        <v>77</v>
      </c>
      <c r="L21" s="14">
        <v>1</v>
      </c>
      <c r="M21" s="13">
        <f t="shared" si="0"/>
        <v>1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14">
        <v>1</v>
      </c>
      <c r="R21" s="22">
        <v>0</v>
      </c>
      <c r="S21" s="13">
        <v>0</v>
      </c>
      <c r="T21" s="13">
        <v>1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20" t="s">
        <v>816</v>
      </c>
    </row>
    <row r="22" spans="1:42" x14ac:dyDescent="0.2">
      <c r="A22" s="20" t="s">
        <v>168</v>
      </c>
      <c r="B22" s="20" t="s">
        <v>323</v>
      </c>
      <c r="C22" s="20" t="s">
        <v>817</v>
      </c>
      <c r="D22" s="20" t="s">
        <v>818</v>
      </c>
      <c r="E22" s="20" t="s">
        <v>76</v>
      </c>
      <c r="F22" s="20">
        <v>7.0000000000000007E-2</v>
      </c>
      <c r="G22" s="14">
        <v>1</v>
      </c>
      <c r="H22" s="21">
        <f>G22/F22</f>
        <v>14.285714285714285</v>
      </c>
      <c r="I22" s="13" t="s">
        <v>77</v>
      </c>
      <c r="J22" s="13" t="s">
        <v>77</v>
      </c>
      <c r="K22" s="13" t="s">
        <v>77</v>
      </c>
      <c r="L22" s="14">
        <v>1</v>
      </c>
      <c r="M22" s="13">
        <f t="shared" si="0"/>
        <v>1</v>
      </c>
      <c r="N22" s="13">
        <f t="shared" si="1"/>
        <v>0</v>
      </c>
      <c r="O22" s="13">
        <f t="shared" si="2"/>
        <v>0</v>
      </c>
      <c r="P22" s="13">
        <f t="shared" si="3"/>
        <v>0</v>
      </c>
      <c r="Q22" s="20">
        <v>0</v>
      </c>
      <c r="R22" s="22">
        <v>1</v>
      </c>
      <c r="S22" s="13">
        <v>0</v>
      </c>
      <c r="T22" s="13">
        <v>1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20" t="s">
        <v>816</v>
      </c>
    </row>
    <row r="23" spans="1:42" x14ac:dyDescent="0.2">
      <c r="A23" s="20" t="s">
        <v>168</v>
      </c>
      <c r="B23" s="20" t="s">
        <v>323</v>
      </c>
      <c r="C23" s="20" t="s">
        <v>821</v>
      </c>
      <c r="D23" s="20" t="s">
        <v>822</v>
      </c>
      <c r="E23" s="20" t="s">
        <v>88</v>
      </c>
      <c r="F23" s="20">
        <v>0.08</v>
      </c>
      <c r="G23" s="14">
        <v>3</v>
      </c>
      <c r="H23" s="21">
        <f>G23/F23</f>
        <v>37.5</v>
      </c>
      <c r="I23" s="13" t="s">
        <v>77</v>
      </c>
      <c r="J23" s="13" t="s">
        <v>77</v>
      </c>
      <c r="K23" s="13" t="s">
        <v>77</v>
      </c>
      <c r="L23" s="14">
        <v>3</v>
      </c>
      <c r="M23" s="13">
        <f t="shared" si="0"/>
        <v>3</v>
      </c>
      <c r="N23" s="13">
        <f t="shared" si="1"/>
        <v>0</v>
      </c>
      <c r="O23" s="13">
        <f t="shared" si="2"/>
        <v>0</v>
      </c>
      <c r="P23" s="13">
        <f t="shared" si="3"/>
        <v>0</v>
      </c>
      <c r="Q23" s="14">
        <v>3</v>
      </c>
      <c r="R23" s="22">
        <v>0</v>
      </c>
      <c r="S23" s="13">
        <v>1</v>
      </c>
      <c r="T23" s="13">
        <v>1</v>
      </c>
      <c r="U23" s="13">
        <v>1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20" t="s">
        <v>171</v>
      </c>
    </row>
    <row r="24" spans="1:42" x14ac:dyDescent="0.2">
      <c r="A24" s="24" t="s">
        <v>227</v>
      </c>
      <c r="B24" s="25" t="s">
        <v>323</v>
      </c>
      <c r="C24" s="25" t="s">
        <v>880</v>
      </c>
      <c r="D24" s="25" t="s">
        <v>881</v>
      </c>
      <c r="E24" s="25" t="s">
        <v>76</v>
      </c>
      <c r="F24" s="26">
        <v>4.6899999999999997E-2</v>
      </c>
      <c r="G24" s="26">
        <v>2</v>
      </c>
      <c r="H24" s="27">
        <v>43</v>
      </c>
      <c r="I24" s="13" t="s">
        <v>77</v>
      </c>
      <c r="J24" s="13" t="s">
        <v>77</v>
      </c>
      <c r="K24" s="13" t="s">
        <v>77</v>
      </c>
      <c r="L24" s="26">
        <v>1</v>
      </c>
      <c r="M24" s="13">
        <f t="shared" si="0"/>
        <v>1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26">
        <v>2</v>
      </c>
      <c r="R24" s="28">
        <v>0</v>
      </c>
      <c r="S24" s="13">
        <v>1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 t="s">
        <v>236</v>
      </c>
    </row>
    <row r="25" spans="1:42" x14ac:dyDescent="0.2">
      <c r="A25" s="24" t="s">
        <v>227</v>
      </c>
      <c r="B25" s="25" t="s">
        <v>323</v>
      </c>
      <c r="C25" s="25" t="s">
        <v>882</v>
      </c>
      <c r="D25" s="25" t="s">
        <v>883</v>
      </c>
      <c r="E25" s="25" t="s">
        <v>76</v>
      </c>
      <c r="F25" s="26">
        <v>7.0000000000000007E-2</v>
      </c>
      <c r="G25" s="26">
        <v>6</v>
      </c>
      <c r="H25" s="27">
        <v>85.7</v>
      </c>
      <c r="I25" s="13" t="s">
        <v>77</v>
      </c>
      <c r="J25" s="13" t="s">
        <v>77</v>
      </c>
      <c r="K25" s="13" t="s">
        <v>77</v>
      </c>
      <c r="L25" s="26">
        <v>2</v>
      </c>
      <c r="M25" s="13">
        <f t="shared" si="0"/>
        <v>2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26">
        <v>0</v>
      </c>
      <c r="R25" s="28">
        <v>6</v>
      </c>
      <c r="S25" s="13">
        <v>2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 t="s">
        <v>236</v>
      </c>
    </row>
    <row r="26" spans="1:42" x14ac:dyDescent="0.2">
      <c r="A26" s="24" t="s">
        <v>227</v>
      </c>
      <c r="B26" s="25" t="s">
        <v>323</v>
      </c>
      <c r="C26" s="25" t="s">
        <v>931</v>
      </c>
      <c r="D26" s="25" t="s">
        <v>932</v>
      </c>
      <c r="E26" s="25" t="s">
        <v>88</v>
      </c>
      <c r="F26" s="26">
        <v>2.5</v>
      </c>
      <c r="G26" s="26">
        <v>1</v>
      </c>
      <c r="H26" s="27">
        <v>0.4</v>
      </c>
      <c r="I26" s="13" t="s">
        <v>77</v>
      </c>
      <c r="J26" s="13" t="s">
        <v>77</v>
      </c>
      <c r="K26" s="13" t="s">
        <v>77</v>
      </c>
      <c r="L26" s="26">
        <v>1</v>
      </c>
      <c r="M26" s="13">
        <f t="shared" si="0"/>
        <v>1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26">
        <v>1</v>
      </c>
      <c r="R26" s="28">
        <v>0</v>
      </c>
      <c r="S26" s="13">
        <v>1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 t="s">
        <v>236</v>
      </c>
    </row>
    <row r="27" spans="1:42" x14ac:dyDescent="0.2">
      <c r="A27" s="24" t="s">
        <v>227</v>
      </c>
      <c r="B27" s="25" t="s">
        <v>323</v>
      </c>
      <c r="C27" s="25" t="s">
        <v>937</v>
      </c>
      <c r="D27" s="25" t="s">
        <v>938</v>
      </c>
      <c r="E27" s="25" t="s">
        <v>88</v>
      </c>
      <c r="F27" s="26">
        <v>0.09</v>
      </c>
      <c r="G27" s="26">
        <v>1</v>
      </c>
      <c r="H27" s="27">
        <v>11</v>
      </c>
      <c r="I27" s="13" t="s">
        <v>77</v>
      </c>
      <c r="J27" s="13" t="s">
        <v>77</v>
      </c>
      <c r="K27" s="13" t="s">
        <v>77</v>
      </c>
      <c r="L27" s="26">
        <v>1</v>
      </c>
      <c r="M27" s="13">
        <f t="shared" si="0"/>
        <v>1</v>
      </c>
      <c r="N27" s="13">
        <f t="shared" si="1"/>
        <v>0</v>
      </c>
      <c r="O27" s="13">
        <f t="shared" si="2"/>
        <v>0</v>
      </c>
      <c r="P27" s="13">
        <f t="shared" si="3"/>
        <v>0</v>
      </c>
      <c r="Q27" s="26">
        <v>1</v>
      </c>
      <c r="R27" s="28">
        <v>0</v>
      </c>
      <c r="S27" s="13">
        <v>1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 t="s">
        <v>236</v>
      </c>
    </row>
    <row r="28" spans="1:42" x14ac:dyDescent="0.2">
      <c r="A28" s="24" t="s">
        <v>227</v>
      </c>
      <c r="B28" s="25" t="s">
        <v>323</v>
      </c>
      <c r="C28" s="25" t="s">
        <v>953</v>
      </c>
      <c r="D28" s="25" t="s">
        <v>954</v>
      </c>
      <c r="E28" s="25" t="s">
        <v>176</v>
      </c>
      <c r="F28" s="26">
        <v>0.06</v>
      </c>
      <c r="G28" s="26">
        <v>1</v>
      </c>
      <c r="H28" s="29">
        <f>G28/F28</f>
        <v>16.666666666666668</v>
      </c>
      <c r="I28" s="13" t="s">
        <v>77</v>
      </c>
      <c r="J28" s="13" t="s">
        <v>77</v>
      </c>
      <c r="K28" s="13" t="s">
        <v>77</v>
      </c>
      <c r="L28" s="26">
        <v>1</v>
      </c>
      <c r="M28" s="13">
        <f t="shared" si="0"/>
        <v>1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25">
        <v>1</v>
      </c>
      <c r="R28" s="37">
        <v>0</v>
      </c>
      <c r="S28" s="13">
        <v>1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 t="s">
        <v>236</v>
      </c>
    </row>
    <row r="29" spans="1:42" x14ac:dyDescent="0.2">
      <c r="A29" s="24" t="s">
        <v>227</v>
      </c>
      <c r="B29" s="25" t="s">
        <v>323</v>
      </c>
      <c r="C29" s="25" t="s">
        <v>973</v>
      </c>
      <c r="D29" s="25" t="s">
        <v>974</v>
      </c>
      <c r="E29" s="25" t="s">
        <v>88</v>
      </c>
      <c r="F29" s="26">
        <v>0.24</v>
      </c>
      <c r="G29" s="26">
        <v>1</v>
      </c>
      <c r="H29" s="29">
        <f>G29/F29</f>
        <v>4.166666666666667</v>
      </c>
      <c r="I29" s="13" t="s">
        <v>77</v>
      </c>
      <c r="J29" s="13" t="s">
        <v>77</v>
      </c>
      <c r="K29" s="13" t="s">
        <v>77</v>
      </c>
      <c r="L29" s="26">
        <v>1</v>
      </c>
      <c r="M29" s="13">
        <f t="shared" si="0"/>
        <v>1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26">
        <v>1</v>
      </c>
      <c r="R29" s="28">
        <v>0</v>
      </c>
      <c r="S29" s="13">
        <v>1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 t="s">
        <v>236</v>
      </c>
    </row>
    <row r="30" spans="1:42" x14ac:dyDescent="0.2">
      <c r="A30" s="24" t="s">
        <v>227</v>
      </c>
      <c r="B30" s="25" t="s">
        <v>323</v>
      </c>
      <c r="C30" s="25" t="s">
        <v>981</v>
      </c>
      <c r="D30" s="25" t="s">
        <v>982</v>
      </c>
      <c r="E30" s="25" t="s">
        <v>76</v>
      </c>
      <c r="F30" s="26">
        <v>0.09</v>
      </c>
      <c r="G30" s="26">
        <v>1</v>
      </c>
      <c r="H30" s="27">
        <v>11.11</v>
      </c>
      <c r="I30" s="13" t="s">
        <v>77</v>
      </c>
      <c r="J30" s="13" t="s">
        <v>77</v>
      </c>
      <c r="K30" s="13" t="s">
        <v>77</v>
      </c>
      <c r="L30" s="26">
        <v>1</v>
      </c>
      <c r="M30" s="13">
        <f t="shared" si="0"/>
        <v>1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26">
        <v>1</v>
      </c>
      <c r="R30" s="28">
        <v>0</v>
      </c>
      <c r="S30" s="13">
        <v>1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 t="s">
        <v>236</v>
      </c>
    </row>
    <row r="31" spans="1:42" x14ac:dyDescent="0.2">
      <c r="A31" s="24" t="s">
        <v>227</v>
      </c>
      <c r="B31" s="25" t="s">
        <v>323</v>
      </c>
      <c r="C31" s="25" t="s">
        <v>1003</v>
      </c>
      <c r="D31" s="25" t="s">
        <v>1004</v>
      </c>
      <c r="E31" s="25" t="s">
        <v>88</v>
      </c>
      <c r="F31" s="26">
        <v>3.6999999999999998E-2</v>
      </c>
      <c r="G31" s="26">
        <v>1</v>
      </c>
      <c r="H31" s="27">
        <v>27</v>
      </c>
      <c r="I31" s="13" t="s">
        <v>77</v>
      </c>
      <c r="J31" s="13" t="s">
        <v>77</v>
      </c>
      <c r="K31" s="13" t="s">
        <v>77</v>
      </c>
      <c r="L31" s="26">
        <v>1</v>
      </c>
      <c r="M31" s="13">
        <f t="shared" si="0"/>
        <v>1</v>
      </c>
      <c r="N31" s="13">
        <f t="shared" si="1"/>
        <v>0</v>
      </c>
      <c r="O31" s="13">
        <f t="shared" si="2"/>
        <v>0</v>
      </c>
      <c r="P31" s="13">
        <f t="shared" si="3"/>
        <v>0</v>
      </c>
      <c r="Q31" s="26">
        <v>1</v>
      </c>
      <c r="R31" s="28">
        <v>0</v>
      </c>
      <c r="S31" s="13">
        <v>1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 t="s">
        <v>236</v>
      </c>
    </row>
    <row r="32" spans="1:42" x14ac:dyDescent="0.2">
      <c r="A32" s="24" t="s">
        <v>227</v>
      </c>
      <c r="B32" s="25" t="s">
        <v>323</v>
      </c>
      <c r="C32" s="25" t="s">
        <v>1011</v>
      </c>
      <c r="D32" s="25" t="s">
        <v>1012</v>
      </c>
      <c r="E32" s="25" t="s">
        <v>76</v>
      </c>
      <c r="F32" s="26">
        <v>0.1</v>
      </c>
      <c r="G32" s="26">
        <v>5</v>
      </c>
      <c r="H32" s="27">
        <v>50</v>
      </c>
      <c r="I32" s="13" t="s">
        <v>77</v>
      </c>
      <c r="J32" s="13" t="s">
        <v>77</v>
      </c>
      <c r="K32" s="13" t="s">
        <v>77</v>
      </c>
      <c r="L32" s="26">
        <v>5</v>
      </c>
      <c r="M32" s="13">
        <f t="shared" si="0"/>
        <v>5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26">
        <v>5</v>
      </c>
      <c r="R32" s="28">
        <v>0</v>
      </c>
      <c r="S32" s="13">
        <v>3</v>
      </c>
      <c r="T32" s="13">
        <v>2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 t="s">
        <v>236</v>
      </c>
    </row>
    <row r="33" spans="1:42" x14ac:dyDescent="0.2">
      <c r="A33" s="24" t="s">
        <v>227</v>
      </c>
      <c r="B33" s="25" t="s">
        <v>323</v>
      </c>
      <c r="C33" s="25" t="s">
        <v>1027</v>
      </c>
      <c r="D33" s="25" t="s">
        <v>1028</v>
      </c>
      <c r="E33" s="25" t="s">
        <v>88</v>
      </c>
      <c r="F33" s="26">
        <v>0.35</v>
      </c>
      <c r="G33" s="26">
        <v>4</v>
      </c>
      <c r="H33" s="29">
        <f>G33/F33</f>
        <v>11.428571428571429</v>
      </c>
      <c r="I33" s="13" t="s">
        <v>77</v>
      </c>
      <c r="J33" s="13" t="s">
        <v>77</v>
      </c>
      <c r="K33" s="13" t="s">
        <v>77</v>
      </c>
      <c r="L33" s="26">
        <v>4</v>
      </c>
      <c r="M33" s="13">
        <f t="shared" si="0"/>
        <v>4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26">
        <v>4</v>
      </c>
      <c r="R33" s="28">
        <v>0</v>
      </c>
      <c r="S33" s="13">
        <v>1</v>
      </c>
      <c r="T33" s="13">
        <v>1</v>
      </c>
      <c r="U33" s="13">
        <v>1</v>
      </c>
      <c r="V33" s="13">
        <v>1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 t="s">
        <v>236</v>
      </c>
    </row>
    <row r="34" spans="1:42" x14ac:dyDescent="0.2">
      <c r="A34" s="24" t="s">
        <v>227</v>
      </c>
      <c r="B34" s="25" t="s">
        <v>323</v>
      </c>
      <c r="C34" s="25" t="s">
        <v>1043</v>
      </c>
      <c r="D34" s="25" t="s">
        <v>1044</v>
      </c>
      <c r="E34" s="25" t="s">
        <v>88</v>
      </c>
      <c r="F34" s="26">
        <v>0.03</v>
      </c>
      <c r="G34" s="26">
        <v>1</v>
      </c>
      <c r="H34" s="29">
        <f>G34/F34</f>
        <v>33.333333333333336</v>
      </c>
      <c r="I34" s="13" t="s">
        <v>77</v>
      </c>
      <c r="J34" s="13" t="s">
        <v>77</v>
      </c>
      <c r="K34" s="13" t="s">
        <v>77</v>
      </c>
      <c r="L34" s="26">
        <v>1</v>
      </c>
      <c r="M34" s="13">
        <f t="shared" si="0"/>
        <v>1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26">
        <v>0</v>
      </c>
      <c r="R34" s="28">
        <v>1</v>
      </c>
      <c r="S34" s="13">
        <v>1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 t="s">
        <v>236</v>
      </c>
    </row>
  </sheetData>
  <sortState xmlns:xlrd2="http://schemas.microsoft.com/office/spreadsheetml/2017/richdata2" ref="A2:AP35">
    <sortCondition ref="B1:B35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FD46-97A9-4E18-A55D-274F82E38F86}">
  <dimension ref="A1:AP27"/>
  <sheetViews>
    <sheetView workbookViewId="0">
      <selection activeCell="AR1" sqref="AP1:AR1048576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710937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08.57031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30" t="s">
        <v>106</v>
      </c>
      <c r="B2" s="30" t="s">
        <v>342</v>
      </c>
      <c r="C2" s="30" t="s">
        <v>343</v>
      </c>
      <c r="D2" s="30" t="s">
        <v>344</v>
      </c>
      <c r="E2" s="30" t="s">
        <v>88</v>
      </c>
      <c r="F2" s="32">
        <v>1.9</v>
      </c>
      <c r="G2" s="32">
        <v>33</v>
      </c>
      <c r="H2" s="18">
        <v>27</v>
      </c>
      <c r="I2" s="13" t="s">
        <v>77</v>
      </c>
      <c r="J2" s="13" t="s">
        <v>77</v>
      </c>
      <c r="K2" s="13" t="s">
        <v>77</v>
      </c>
      <c r="L2" s="32">
        <v>33</v>
      </c>
      <c r="M2" s="13">
        <f t="shared" ref="M2:M27" si="0">SUM(S2:W2)</f>
        <v>0</v>
      </c>
      <c r="N2" s="13">
        <f t="shared" ref="N2:N27" si="1">SUM(X2:AB2)</f>
        <v>33</v>
      </c>
      <c r="O2" s="13">
        <f t="shared" ref="O2:O27" si="2">SUM(AC2:AH2)</f>
        <v>0</v>
      </c>
      <c r="P2" s="13">
        <f t="shared" ref="P2:P27" si="3">SUM(AI2:AO2)</f>
        <v>0</v>
      </c>
      <c r="Q2" s="32">
        <v>33</v>
      </c>
      <c r="R2" s="39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21</v>
      </c>
      <c r="Y2" s="13">
        <v>12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345</v>
      </c>
    </row>
    <row r="3" spans="1:42" x14ac:dyDescent="0.2">
      <c r="A3" s="30" t="s">
        <v>106</v>
      </c>
      <c r="B3" s="30" t="s">
        <v>342</v>
      </c>
      <c r="C3" s="30" t="s">
        <v>346</v>
      </c>
      <c r="D3" s="30" t="s">
        <v>347</v>
      </c>
      <c r="E3" s="30" t="s">
        <v>88</v>
      </c>
      <c r="F3" s="32">
        <v>0.47</v>
      </c>
      <c r="G3" s="32">
        <v>4</v>
      </c>
      <c r="H3" s="18">
        <v>27</v>
      </c>
      <c r="I3" s="13" t="s">
        <v>77</v>
      </c>
      <c r="J3" s="13" t="s">
        <v>77</v>
      </c>
      <c r="K3" s="13" t="s">
        <v>77</v>
      </c>
      <c r="L3" s="32">
        <v>4</v>
      </c>
      <c r="M3" s="13">
        <f t="shared" si="0"/>
        <v>4</v>
      </c>
      <c r="N3" s="13">
        <f t="shared" si="1"/>
        <v>0</v>
      </c>
      <c r="O3" s="13">
        <f t="shared" si="2"/>
        <v>0</v>
      </c>
      <c r="P3" s="13">
        <f t="shared" si="3"/>
        <v>0</v>
      </c>
      <c r="Q3" s="32">
        <v>4</v>
      </c>
      <c r="R3" s="39">
        <v>0</v>
      </c>
      <c r="S3" s="13">
        <v>0</v>
      </c>
      <c r="T3" s="13">
        <v>0</v>
      </c>
      <c r="U3" s="13">
        <v>2</v>
      </c>
      <c r="V3" s="13">
        <v>2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348</v>
      </c>
    </row>
    <row r="4" spans="1:42" x14ac:dyDescent="0.2">
      <c r="A4" s="13" t="s">
        <v>117</v>
      </c>
      <c r="B4" s="13" t="s">
        <v>342</v>
      </c>
      <c r="C4" s="13" t="s">
        <v>499</v>
      </c>
      <c r="D4" s="13" t="s">
        <v>500</v>
      </c>
      <c r="E4" s="13" t="s">
        <v>76</v>
      </c>
      <c r="F4" s="17">
        <v>0.96</v>
      </c>
      <c r="G4" s="13">
        <v>54</v>
      </c>
      <c r="H4" s="18">
        <v>56.25</v>
      </c>
      <c r="I4" s="13" t="s">
        <v>77</v>
      </c>
      <c r="J4" s="13" t="s">
        <v>77</v>
      </c>
      <c r="K4" s="13" t="s">
        <v>77</v>
      </c>
      <c r="L4" s="13">
        <v>54</v>
      </c>
      <c r="M4" s="13">
        <f t="shared" si="0"/>
        <v>0</v>
      </c>
      <c r="N4" s="13">
        <f t="shared" si="1"/>
        <v>54</v>
      </c>
      <c r="O4" s="13">
        <f t="shared" si="2"/>
        <v>0</v>
      </c>
      <c r="P4" s="13">
        <f t="shared" si="3"/>
        <v>0</v>
      </c>
      <c r="Q4" s="13">
        <v>0</v>
      </c>
      <c r="R4" s="19">
        <v>54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6</v>
      </c>
      <c r="AB4" s="13">
        <v>48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498</v>
      </c>
    </row>
    <row r="5" spans="1:42" x14ac:dyDescent="0.2">
      <c r="A5" s="13" t="s">
        <v>117</v>
      </c>
      <c r="B5" s="13" t="s">
        <v>342</v>
      </c>
      <c r="C5" s="13" t="s">
        <v>568</v>
      </c>
      <c r="D5" s="13" t="s">
        <v>569</v>
      </c>
      <c r="E5" s="13" t="s">
        <v>76</v>
      </c>
      <c r="F5" s="13">
        <v>0.33</v>
      </c>
      <c r="G5" s="13">
        <v>17</v>
      </c>
      <c r="H5" s="18">
        <v>50</v>
      </c>
      <c r="I5" s="13" t="s">
        <v>77</v>
      </c>
      <c r="J5" s="13" t="s">
        <v>77</v>
      </c>
      <c r="K5" s="13" t="s">
        <v>77</v>
      </c>
      <c r="L5" s="13">
        <v>17</v>
      </c>
      <c r="M5" s="13">
        <f t="shared" si="0"/>
        <v>14</v>
      </c>
      <c r="N5" s="13">
        <f t="shared" si="1"/>
        <v>3</v>
      </c>
      <c r="O5" s="13">
        <f t="shared" si="2"/>
        <v>0</v>
      </c>
      <c r="P5" s="13">
        <f t="shared" si="3"/>
        <v>0</v>
      </c>
      <c r="Q5" s="13">
        <v>17</v>
      </c>
      <c r="R5" s="19">
        <v>0</v>
      </c>
      <c r="S5" s="13">
        <v>0</v>
      </c>
      <c r="T5" s="13">
        <v>0</v>
      </c>
      <c r="U5" s="13">
        <v>0</v>
      </c>
      <c r="V5" s="13">
        <v>7</v>
      </c>
      <c r="W5" s="13">
        <v>7</v>
      </c>
      <c r="X5" s="13">
        <v>3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118</v>
      </c>
    </row>
    <row r="6" spans="1:42" x14ac:dyDescent="0.2">
      <c r="A6" s="20" t="s">
        <v>168</v>
      </c>
      <c r="B6" s="20" t="s">
        <v>342</v>
      </c>
      <c r="C6" s="20" t="s">
        <v>596</v>
      </c>
      <c r="D6" s="20" t="s">
        <v>597</v>
      </c>
      <c r="E6" s="13" t="s">
        <v>76</v>
      </c>
      <c r="F6" s="14">
        <v>3.5000000000000003E-2</v>
      </c>
      <c r="G6" s="14">
        <v>1</v>
      </c>
      <c r="H6" s="23">
        <v>257</v>
      </c>
      <c r="I6" s="13" t="s">
        <v>77</v>
      </c>
      <c r="J6" s="13" t="s">
        <v>77</v>
      </c>
      <c r="K6" s="13" t="s">
        <v>77</v>
      </c>
      <c r="L6" s="14">
        <v>1</v>
      </c>
      <c r="M6" s="13">
        <f t="shared" si="0"/>
        <v>1</v>
      </c>
      <c r="N6" s="13">
        <f t="shared" si="1"/>
        <v>0</v>
      </c>
      <c r="O6" s="13">
        <f t="shared" si="2"/>
        <v>0</v>
      </c>
      <c r="P6" s="13">
        <f t="shared" si="3"/>
        <v>0</v>
      </c>
      <c r="Q6" s="14">
        <v>0</v>
      </c>
      <c r="R6" s="22">
        <v>1</v>
      </c>
      <c r="S6" s="13">
        <v>1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20" t="s">
        <v>598</v>
      </c>
    </row>
    <row r="7" spans="1:42" x14ac:dyDescent="0.2">
      <c r="A7" s="20" t="s">
        <v>168</v>
      </c>
      <c r="B7" s="20" t="s">
        <v>342</v>
      </c>
      <c r="C7" s="20" t="s">
        <v>605</v>
      </c>
      <c r="D7" s="20" t="s">
        <v>606</v>
      </c>
      <c r="E7" s="13" t="s">
        <v>76</v>
      </c>
      <c r="F7" s="14">
        <v>2.3E-2</v>
      </c>
      <c r="G7" s="14">
        <v>1</v>
      </c>
      <c r="H7" s="23">
        <v>43</v>
      </c>
      <c r="I7" s="13" t="s">
        <v>77</v>
      </c>
      <c r="J7" s="13" t="s">
        <v>77</v>
      </c>
      <c r="K7" s="13" t="s">
        <v>77</v>
      </c>
      <c r="L7" s="14">
        <v>1</v>
      </c>
      <c r="M7" s="13">
        <f t="shared" si="0"/>
        <v>1</v>
      </c>
      <c r="N7" s="13">
        <f t="shared" si="1"/>
        <v>0</v>
      </c>
      <c r="O7" s="13">
        <f t="shared" si="2"/>
        <v>0</v>
      </c>
      <c r="P7" s="13">
        <f t="shared" si="3"/>
        <v>0</v>
      </c>
      <c r="Q7" s="14">
        <v>1</v>
      </c>
      <c r="R7" s="22">
        <v>0</v>
      </c>
      <c r="S7" s="13">
        <v>0</v>
      </c>
      <c r="T7" s="13">
        <v>1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20" t="s">
        <v>169</v>
      </c>
    </row>
    <row r="8" spans="1:42" x14ac:dyDescent="0.2">
      <c r="A8" s="20" t="s">
        <v>168</v>
      </c>
      <c r="B8" s="20" t="s">
        <v>342</v>
      </c>
      <c r="C8" s="20" t="s">
        <v>607</v>
      </c>
      <c r="D8" s="20" t="s">
        <v>608</v>
      </c>
      <c r="E8" s="13" t="s">
        <v>76</v>
      </c>
      <c r="F8" s="14">
        <v>8.0000000000000002E-3</v>
      </c>
      <c r="G8" s="14">
        <v>1</v>
      </c>
      <c r="H8" s="23">
        <v>125</v>
      </c>
      <c r="I8" s="13" t="s">
        <v>77</v>
      </c>
      <c r="J8" s="13" t="s">
        <v>77</v>
      </c>
      <c r="K8" s="13" t="s">
        <v>77</v>
      </c>
      <c r="L8" s="14">
        <v>1</v>
      </c>
      <c r="M8" s="13">
        <f t="shared" si="0"/>
        <v>1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14">
        <v>1</v>
      </c>
      <c r="R8" s="22">
        <v>0</v>
      </c>
      <c r="S8" s="13">
        <v>0</v>
      </c>
      <c r="T8" s="13">
        <v>1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169</v>
      </c>
    </row>
    <row r="9" spans="1:42" x14ac:dyDescent="0.2">
      <c r="A9" s="20" t="s">
        <v>168</v>
      </c>
      <c r="B9" s="20" t="s">
        <v>342</v>
      </c>
      <c r="C9" s="20" t="s">
        <v>625</v>
      </c>
      <c r="D9" s="20" t="s">
        <v>626</v>
      </c>
      <c r="E9" s="20" t="s">
        <v>76</v>
      </c>
      <c r="F9" s="14">
        <v>8.3999999999999995E-3</v>
      </c>
      <c r="G9" s="14">
        <v>1</v>
      </c>
      <c r="H9" s="23">
        <v>119</v>
      </c>
      <c r="I9" s="13" t="s">
        <v>77</v>
      </c>
      <c r="J9" s="13" t="s">
        <v>77</v>
      </c>
      <c r="K9" s="13" t="s">
        <v>77</v>
      </c>
      <c r="L9" s="14">
        <v>1</v>
      </c>
      <c r="M9" s="13">
        <f t="shared" si="0"/>
        <v>1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14">
        <v>1</v>
      </c>
      <c r="R9" s="22">
        <v>0</v>
      </c>
      <c r="S9" s="13">
        <v>0</v>
      </c>
      <c r="T9" s="13">
        <v>1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627</v>
      </c>
    </row>
    <row r="10" spans="1:42" x14ac:dyDescent="0.2">
      <c r="A10" s="20" t="s">
        <v>168</v>
      </c>
      <c r="B10" s="20" t="s">
        <v>342</v>
      </c>
      <c r="C10" s="20" t="s">
        <v>653</v>
      </c>
      <c r="D10" s="20" t="s">
        <v>654</v>
      </c>
      <c r="E10" s="20" t="s">
        <v>88</v>
      </c>
      <c r="F10" s="14">
        <v>0.15</v>
      </c>
      <c r="G10" s="14">
        <v>3</v>
      </c>
      <c r="H10" s="23">
        <v>20</v>
      </c>
      <c r="I10" s="13" t="s">
        <v>77</v>
      </c>
      <c r="J10" s="13" t="s">
        <v>77</v>
      </c>
      <c r="K10" s="13" t="s">
        <v>77</v>
      </c>
      <c r="L10" s="14">
        <v>3</v>
      </c>
      <c r="M10" s="13">
        <f t="shared" si="0"/>
        <v>3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3</v>
      </c>
      <c r="R10" s="22">
        <v>0</v>
      </c>
      <c r="S10" s="13">
        <v>0</v>
      </c>
      <c r="T10" s="13">
        <v>0</v>
      </c>
      <c r="U10" s="13">
        <v>1</v>
      </c>
      <c r="V10" s="13">
        <v>1</v>
      </c>
      <c r="W10" s="13">
        <v>1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655</v>
      </c>
    </row>
    <row r="11" spans="1:42" x14ac:dyDescent="0.2">
      <c r="A11" s="20" t="s">
        <v>168</v>
      </c>
      <c r="B11" s="20" t="s">
        <v>342</v>
      </c>
      <c r="C11" s="20" t="s">
        <v>663</v>
      </c>
      <c r="D11" s="20" t="s">
        <v>664</v>
      </c>
      <c r="E11" s="20" t="s">
        <v>88</v>
      </c>
      <c r="F11" s="14">
        <v>0.22</v>
      </c>
      <c r="G11" s="14">
        <v>1</v>
      </c>
      <c r="H11" s="21">
        <f>G11/F11</f>
        <v>4.5454545454545459</v>
      </c>
      <c r="I11" s="13" t="s">
        <v>77</v>
      </c>
      <c r="J11" s="13" t="s">
        <v>77</v>
      </c>
      <c r="K11" s="13" t="s">
        <v>77</v>
      </c>
      <c r="L11" s="14">
        <v>1</v>
      </c>
      <c r="M11" s="13">
        <f t="shared" si="0"/>
        <v>1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14">
        <v>1</v>
      </c>
      <c r="R11" s="22">
        <v>0</v>
      </c>
      <c r="S11" s="13">
        <v>0</v>
      </c>
      <c r="T11" s="13">
        <v>1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169</v>
      </c>
    </row>
    <row r="12" spans="1:42" x14ac:dyDescent="0.2">
      <c r="A12" s="20" t="s">
        <v>168</v>
      </c>
      <c r="B12" s="20" t="s">
        <v>342</v>
      </c>
      <c r="C12" s="20" t="s">
        <v>667</v>
      </c>
      <c r="D12" s="20" t="s">
        <v>668</v>
      </c>
      <c r="E12" s="20" t="s">
        <v>76</v>
      </c>
      <c r="F12" s="14">
        <v>0.04</v>
      </c>
      <c r="G12" s="14">
        <v>1</v>
      </c>
      <c r="H12" s="23">
        <v>25</v>
      </c>
      <c r="I12" s="13" t="s">
        <v>77</v>
      </c>
      <c r="J12" s="13" t="s">
        <v>77</v>
      </c>
      <c r="K12" s="13" t="s">
        <v>77</v>
      </c>
      <c r="L12" s="14">
        <v>1</v>
      </c>
      <c r="M12" s="13">
        <f t="shared" si="0"/>
        <v>1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4">
        <v>1</v>
      </c>
      <c r="R12" s="22">
        <v>0</v>
      </c>
      <c r="S12" s="13">
        <v>0</v>
      </c>
      <c r="T12" s="13">
        <v>1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20" t="s">
        <v>171</v>
      </c>
    </row>
    <row r="13" spans="1:42" x14ac:dyDescent="0.2">
      <c r="A13" s="20" t="s">
        <v>168</v>
      </c>
      <c r="B13" s="20" t="s">
        <v>342</v>
      </c>
      <c r="C13" s="20" t="s">
        <v>688</v>
      </c>
      <c r="D13" s="20" t="s">
        <v>689</v>
      </c>
      <c r="E13" s="20" t="s">
        <v>88</v>
      </c>
      <c r="F13" s="20">
        <v>0.06</v>
      </c>
      <c r="G13" s="14">
        <v>1</v>
      </c>
      <c r="H13" s="21">
        <f t="shared" ref="H13:H18" si="4">G13/F13</f>
        <v>16.666666666666668</v>
      </c>
      <c r="I13" s="13" t="s">
        <v>77</v>
      </c>
      <c r="J13" s="13" t="s">
        <v>77</v>
      </c>
      <c r="K13" s="13" t="s">
        <v>77</v>
      </c>
      <c r="L13" s="14">
        <v>1</v>
      </c>
      <c r="M13" s="13">
        <f t="shared" si="0"/>
        <v>1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14">
        <v>1</v>
      </c>
      <c r="R13" s="22">
        <v>0</v>
      </c>
      <c r="S13" s="13">
        <v>0</v>
      </c>
      <c r="T13" s="13">
        <v>1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20" t="s">
        <v>171</v>
      </c>
    </row>
    <row r="14" spans="1:42" x14ac:dyDescent="0.2">
      <c r="A14" s="20" t="s">
        <v>168</v>
      </c>
      <c r="B14" s="20" t="s">
        <v>342</v>
      </c>
      <c r="C14" s="20" t="s">
        <v>692</v>
      </c>
      <c r="D14" s="20" t="s">
        <v>693</v>
      </c>
      <c r="E14" s="20" t="s">
        <v>88</v>
      </c>
      <c r="F14" s="20">
        <v>0.06</v>
      </c>
      <c r="G14" s="14">
        <v>1</v>
      </c>
      <c r="H14" s="21">
        <f t="shared" si="4"/>
        <v>16.666666666666668</v>
      </c>
      <c r="I14" s="13" t="s">
        <v>77</v>
      </c>
      <c r="J14" s="13" t="s">
        <v>77</v>
      </c>
      <c r="K14" s="13" t="s">
        <v>77</v>
      </c>
      <c r="L14" s="14">
        <v>1</v>
      </c>
      <c r="M14" s="13">
        <f t="shared" si="0"/>
        <v>1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14">
        <v>1</v>
      </c>
      <c r="R14" s="22">
        <v>0</v>
      </c>
      <c r="S14" s="13">
        <v>0</v>
      </c>
      <c r="T14" s="13">
        <v>0</v>
      </c>
      <c r="U14" s="13">
        <v>1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20" t="s">
        <v>171</v>
      </c>
    </row>
    <row r="15" spans="1:42" x14ac:dyDescent="0.2">
      <c r="A15" s="20" t="s">
        <v>168</v>
      </c>
      <c r="B15" s="20" t="s">
        <v>342</v>
      </c>
      <c r="C15" s="20" t="s">
        <v>702</v>
      </c>
      <c r="D15" s="20" t="s">
        <v>703</v>
      </c>
      <c r="E15" s="20" t="s">
        <v>88</v>
      </c>
      <c r="F15" s="14">
        <v>7.0000000000000007E-2</v>
      </c>
      <c r="G15" s="14">
        <v>1</v>
      </c>
      <c r="H15" s="21">
        <f t="shared" si="4"/>
        <v>14.285714285714285</v>
      </c>
      <c r="I15" s="13" t="s">
        <v>77</v>
      </c>
      <c r="J15" s="13" t="s">
        <v>77</v>
      </c>
      <c r="K15" s="13" t="s">
        <v>77</v>
      </c>
      <c r="L15" s="14">
        <v>1</v>
      </c>
      <c r="M15" s="13">
        <f t="shared" si="0"/>
        <v>1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14">
        <v>1</v>
      </c>
      <c r="R15" s="22">
        <v>0</v>
      </c>
      <c r="S15" s="13">
        <v>0</v>
      </c>
      <c r="T15" s="13">
        <v>0</v>
      </c>
      <c r="U15" s="13">
        <v>0</v>
      </c>
      <c r="V15" s="13">
        <v>1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20" t="s">
        <v>169</v>
      </c>
    </row>
    <row r="16" spans="1:42" x14ac:dyDescent="0.2">
      <c r="A16" s="20" t="s">
        <v>168</v>
      </c>
      <c r="B16" s="20" t="s">
        <v>342</v>
      </c>
      <c r="C16" s="20" t="s">
        <v>706</v>
      </c>
      <c r="D16" s="20" t="s">
        <v>707</v>
      </c>
      <c r="E16" s="20" t="s">
        <v>182</v>
      </c>
      <c r="F16" s="20">
        <v>0.15</v>
      </c>
      <c r="G16" s="14">
        <v>4</v>
      </c>
      <c r="H16" s="21">
        <f t="shared" si="4"/>
        <v>26.666666666666668</v>
      </c>
      <c r="I16" s="13" t="s">
        <v>77</v>
      </c>
      <c r="J16" s="13" t="s">
        <v>77</v>
      </c>
      <c r="K16" s="13" t="s">
        <v>77</v>
      </c>
      <c r="L16" s="14">
        <v>4</v>
      </c>
      <c r="M16" s="13">
        <f t="shared" si="0"/>
        <v>4</v>
      </c>
      <c r="N16" s="13">
        <f t="shared" si="1"/>
        <v>0</v>
      </c>
      <c r="O16" s="13">
        <f t="shared" si="2"/>
        <v>0</v>
      </c>
      <c r="P16" s="13">
        <f t="shared" si="3"/>
        <v>0</v>
      </c>
      <c r="Q16" s="14">
        <v>4</v>
      </c>
      <c r="R16" s="22">
        <v>0</v>
      </c>
      <c r="S16" s="13">
        <v>0</v>
      </c>
      <c r="T16" s="13">
        <v>2</v>
      </c>
      <c r="U16" s="13">
        <v>2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20" t="s">
        <v>171</v>
      </c>
    </row>
    <row r="17" spans="1:42" x14ac:dyDescent="0.2">
      <c r="A17" s="20" t="s">
        <v>168</v>
      </c>
      <c r="B17" s="20" t="s">
        <v>342</v>
      </c>
      <c r="C17" s="20" t="s">
        <v>758</v>
      </c>
      <c r="D17" s="20" t="s">
        <v>759</v>
      </c>
      <c r="E17" s="20" t="s">
        <v>76</v>
      </c>
      <c r="F17" s="20">
        <v>0.12</v>
      </c>
      <c r="G17" s="14">
        <v>4</v>
      </c>
      <c r="H17" s="21">
        <f t="shared" si="4"/>
        <v>33.333333333333336</v>
      </c>
      <c r="I17" s="13" t="s">
        <v>77</v>
      </c>
      <c r="J17" s="13" t="s">
        <v>77</v>
      </c>
      <c r="K17" s="13" t="s">
        <v>77</v>
      </c>
      <c r="L17" s="14">
        <v>4</v>
      </c>
      <c r="M17" s="13">
        <f t="shared" si="0"/>
        <v>4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14">
        <v>4</v>
      </c>
      <c r="R17" s="22">
        <v>0</v>
      </c>
      <c r="S17" s="13">
        <v>0</v>
      </c>
      <c r="T17" s="13">
        <v>2</v>
      </c>
      <c r="U17" s="13">
        <v>2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20" t="s">
        <v>171</v>
      </c>
    </row>
    <row r="18" spans="1:42" x14ac:dyDescent="0.2">
      <c r="A18" s="20" t="s">
        <v>168</v>
      </c>
      <c r="B18" s="20" t="s">
        <v>342</v>
      </c>
      <c r="C18" s="20" t="s">
        <v>837</v>
      </c>
      <c r="D18" s="20" t="s">
        <v>838</v>
      </c>
      <c r="E18" s="20" t="s">
        <v>88</v>
      </c>
      <c r="F18" s="20">
        <v>0.06</v>
      </c>
      <c r="G18" s="14">
        <v>1</v>
      </c>
      <c r="H18" s="21">
        <f t="shared" si="4"/>
        <v>16.666666666666668</v>
      </c>
      <c r="I18" s="13" t="s">
        <v>77</v>
      </c>
      <c r="J18" s="13" t="s">
        <v>77</v>
      </c>
      <c r="K18" s="13" t="s">
        <v>77</v>
      </c>
      <c r="L18" s="14">
        <v>1</v>
      </c>
      <c r="M18" s="13">
        <f t="shared" si="0"/>
        <v>1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14">
        <v>1</v>
      </c>
      <c r="R18" s="22">
        <v>0</v>
      </c>
      <c r="S18" s="13">
        <v>1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20" t="s">
        <v>171</v>
      </c>
    </row>
    <row r="19" spans="1:42" x14ac:dyDescent="0.2">
      <c r="A19" s="20" t="s">
        <v>168</v>
      </c>
      <c r="B19" s="30" t="s">
        <v>342</v>
      </c>
      <c r="C19" s="30" t="s">
        <v>855</v>
      </c>
      <c r="D19" s="30" t="s">
        <v>856</v>
      </c>
      <c r="E19" s="30" t="s">
        <v>88</v>
      </c>
      <c r="F19" s="32">
        <v>9.8000000000000007</v>
      </c>
      <c r="G19" s="32">
        <v>234</v>
      </c>
      <c r="H19" s="18">
        <v>27</v>
      </c>
      <c r="I19" s="13" t="s">
        <v>77</v>
      </c>
      <c r="J19" s="13" t="s">
        <v>77</v>
      </c>
      <c r="K19" s="13" t="s">
        <v>77</v>
      </c>
      <c r="L19" s="32">
        <v>234</v>
      </c>
      <c r="M19" s="13">
        <f t="shared" si="0"/>
        <v>166</v>
      </c>
      <c r="N19" s="13">
        <f t="shared" si="1"/>
        <v>68</v>
      </c>
      <c r="O19" s="13">
        <f t="shared" si="2"/>
        <v>0</v>
      </c>
      <c r="P19" s="13">
        <f t="shared" si="3"/>
        <v>0</v>
      </c>
      <c r="Q19" s="32">
        <v>234</v>
      </c>
      <c r="R19" s="39">
        <v>0</v>
      </c>
      <c r="S19" s="13">
        <v>0</v>
      </c>
      <c r="T19" s="13">
        <v>0</v>
      </c>
      <c r="U19" s="13">
        <v>30</v>
      </c>
      <c r="V19" s="13">
        <v>68</v>
      </c>
      <c r="W19" s="13">
        <v>68</v>
      </c>
      <c r="X19" s="13">
        <v>68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20" t="s">
        <v>857</v>
      </c>
    </row>
    <row r="20" spans="1:42" x14ac:dyDescent="0.2">
      <c r="A20" s="24" t="s">
        <v>227</v>
      </c>
      <c r="B20" s="25" t="s">
        <v>342</v>
      </c>
      <c r="C20" s="25" t="s">
        <v>872</v>
      </c>
      <c r="D20" s="25" t="s">
        <v>873</v>
      </c>
      <c r="E20" s="25" t="s">
        <v>76</v>
      </c>
      <c r="F20" s="26">
        <v>7.0000000000000007E-2</v>
      </c>
      <c r="G20" s="26">
        <v>5</v>
      </c>
      <c r="H20" s="27">
        <v>71</v>
      </c>
      <c r="I20" s="13" t="s">
        <v>77</v>
      </c>
      <c r="J20" s="13" t="s">
        <v>77</v>
      </c>
      <c r="K20" s="13" t="s">
        <v>77</v>
      </c>
      <c r="L20" s="26">
        <v>5</v>
      </c>
      <c r="M20" s="13">
        <f t="shared" si="0"/>
        <v>5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25">
        <v>0</v>
      </c>
      <c r="R20" s="37">
        <v>5</v>
      </c>
      <c r="S20" s="13">
        <v>2</v>
      </c>
      <c r="T20" s="13">
        <v>2</v>
      </c>
      <c r="U20" s="13">
        <v>1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 t="s">
        <v>236</v>
      </c>
    </row>
    <row r="21" spans="1:42" x14ac:dyDescent="0.2">
      <c r="A21" s="24" t="s">
        <v>227</v>
      </c>
      <c r="B21" s="25" t="s">
        <v>342</v>
      </c>
      <c r="C21" s="25" t="s">
        <v>910</v>
      </c>
      <c r="D21" s="25" t="s">
        <v>911</v>
      </c>
      <c r="E21" s="25" t="s">
        <v>88</v>
      </c>
      <c r="F21" s="26">
        <v>0.32519999999999999</v>
      </c>
      <c r="G21" s="26">
        <v>9</v>
      </c>
      <c r="H21" s="27">
        <v>27</v>
      </c>
      <c r="I21" s="13" t="s">
        <v>77</v>
      </c>
      <c r="J21" s="13" t="s">
        <v>77</v>
      </c>
      <c r="K21" s="13" t="s">
        <v>77</v>
      </c>
      <c r="L21" s="26">
        <v>2</v>
      </c>
      <c r="M21" s="13">
        <f t="shared" si="0"/>
        <v>2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26">
        <v>9</v>
      </c>
      <c r="R21" s="28">
        <v>0</v>
      </c>
      <c r="S21" s="13">
        <v>1</v>
      </c>
      <c r="T21" s="13">
        <v>1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 t="s">
        <v>236</v>
      </c>
    </row>
    <row r="22" spans="1:42" x14ac:dyDescent="0.2">
      <c r="A22" s="24" t="s">
        <v>227</v>
      </c>
      <c r="B22" s="25" t="s">
        <v>342</v>
      </c>
      <c r="C22" s="25" t="s">
        <v>943</v>
      </c>
      <c r="D22" s="25" t="s">
        <v>944</v>
      </c>
      <c r="E22" s="25" t="s">
        <v>88</v>
      </c>
      <c r="F22" s="26">
        <v>7.3700000000000002E-2</v>
      </c>
      <c r="G22" s="26">
        <v>3</v>
      </c>
      <c r="H22" s="27">
        <v>41</v>
      </c>
      <c r="I22" s="13" t="s">
        <v>77</v>
      </c>
      <c r="J22" s="13" t="s">
        <v>77</v>
      </c>
      <c r="K22" s="13" t="s">
        <v>77</v>
      </c>
      <c r="L22" s="26">
        <v>3</v>
      </c>
      <c r="M22" s="13">
        <f t="shared" si="0"/>
        <v>3</v>
      </c>
      <c r="N22" s="13">
        <f t="shared" si="1"/>
        <v>0</v>
      </c>
      <c r="O22" s="13">
        <f t="shared" si="2"/>
        <v>0</v>
      </c>
      <c r="P22" s="13">
        <f t="shared" si="3"/>
        <v>0</v>
      </c>
      <c r="Q22" s="26">
        <v>3</v>
      </c>
      <c r="R22" s="28">
        <v>0</v>
      </c>
      <c r="S22" s="13">
        <v>1</v>
      </c>
      <c r="T22" s="13">
        <v>1</v>
      </c>
      <c r="U22" s="13">
        <v>1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 t="s">
        <v>236</v>
      </c>
    </row>
    <row r="23" spans="1:42" x14ac:dyDescent="0.2">
      <c r="A23" s="24" t="s">
        <v>227</v>
      </c>
      <c r="B23" s="25" t="s">
        <v>342</v>
      </c>
      <c r="C23" s="25" t="s">
        <v>959</v>
      </c>
      <c r="D23" s="25" t="s">
        <v>960</v>
      </c>
      <c r="E23" s="25" t="s">
        <v>76</v>
      </c>
      <c r="F23" s="26">
        <v>0.03</v>
      </c>
      <c r="G23" s="26">
        <v>1</v>
      </c>
      <c r="H23" s="27">
        <v>2</v>
      </c>
      <c r="I23" s="13" t="s">
        <v>77</v>
      </c>
      <c r="J23" s="13" t="s">
        <v>77</v>
      </c>
      <c r="K23" s="13" t="s">
        <v>77</v>
      </c>
      <c r="L23" s="26">
        <v>1</v>
      </c>
      <c r="M23" s="13">
        <f t="shared" si="0"/>
        <v>1</v>
      </c>
      <c r="N23" s="13">
        <f t="shared" si="1"/>
        <v>0</v>
      </c>
      <c r="O23" s="13">
        <f t="shared" si="2"/>
        <v>0</v>
      </c>
      <c r="P23" s="13">
        <f t="shared" si="3"/>
        <v>0</v>
      </c>
      <c r="Q23" s="26">
        <v>1</v>
      </c>
      <c r="R23" s="28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 t="s">
        <v>236</v>
      </c>
    </row>
    <row r="24" spans="1:42" x14ac:dyDescent="0.2">
      <c r="A24" s="24" t="s">
        <v>227</v>
      </c>
      <c r="B24" s="25" t="s">
        <v>342</v>
      </c>
      <c r="C24" s="25" t="s">
        <v>961</v>
      </c>
      <c r="D24" s="25" t="s">
        <v>962</v>
      </c>
      <c r="E24" s="25" t="s">
        <v>76</v>
      </c>
      <c r="F24" s="26">
        <v>2.5000000000000001E-2</v>
      </c>
      <c r="G24" s="26">
        <v>4</v>
      </c>
      <c r="H24" s="27">
        <v>4</v>
      </c>
      <c r="I24" s="13" t="s">
        <v>77</v>
      </c>
      <c r="J24" s="13" t="s">
        <v>77</v>
      </c>
      <c r="K24" s="13" t="s">
        <v>77</v>
      </c>
      <c r="L24" s="26">
        <v>3</v>
      </c>
      <c r="M24" s="13">
        <f t="shared" si="0"/>
        <v>3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26">
        <v>4</v>
      </c>
      <c r="R24" s="28">
        <v>0</v>
      </c>
      <c r="S24" s="13">
        <v>1</v>
      </c>
      <c r="T24" s="13">
        <v>1</v>
      </c>
      <c r="U24" s="13">
        <v>1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 t="s">
        <v>236</v>
      </c>
    </row>
    <row r="25" spans="1:42" x14ac:dyDescent="0.2">
      <c r="A25" s="24" t="s">
        <v>227</v>
      </c>
      <c r="B25" s="25" t="s">
        <v>342</v>
      </c>
      <c r="C25" s="25" t="s">
        <v>971</v>
      </c>
      <c r="D25" s="25" t="s">
        <v>972</v>
      </c>
      <c r="E25" s="25" t="s">
        <v>76</v>
      </c>
      <c r="F25" s="26">
        <v>0.04</v>
      </c>
      <c r="G25" s="26">
        <v>2</v>
      </c>
      <c r="H25" s="27">
        <v>50</v>
      </c>
      <c r="I25" s="13" t="s">
        <v>77</v>
      </c>
      <c r="J25" s="13" t="s">
        <v>77</v>
      </c>
      <c r="K25" s="13" t="s">
        <v>77</v>
      </c>
      <c r="L25" s="26">
        <v>2</v>
      </c>
      <c r="M25" s="13">
        <f t="shared" si="0"/>
        <v>2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26">
        <v>0</v>
      </c>
      <c r="R25" s="28">
        <v>2</v>
      </c>
      <c r="S25" s="13">
        <v>1</v>
      </c>
      <c r="T25" s="13">
        <v>1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 t="s">
        <v>236</v>
      </c>
    </row>
    <row r="26" spans="1:42" x14ac:dyDescent="0.2">
      <c r="A26" s="24" t="s">
        <v>227</v>
      </c>
      <c r="B26" s="25" t="s">
        <v>342</v>
      </c>
      <c r="C26" s="25" t="s">
        <v>977</v>
      </c>
      <c r="D26" s="25" t="s">
        <v>978</v>
      </c>
      <c r="E26" s="25" t="s">
        <v>76</v>
      </c>
      <c r="F26" s="26">
        <v>0.08</v>
      </c>
      <c r="G26" s="26">
        <v>1</v>
      </c>
      <c r="H26" s="27">
        <v>12.5</v>
      </c>
      <c r="I26" s="13" t="s">
        <v>77</v>
      </c>
      <c r="J26" s="13" t="s">
        <v>77</v>
      </c>
      <c r="K26" s="13" t="s">
        <v>77</v>
      </c>
      <c r="L26" s="26">
        <v>1</v>
      </c>
      <c r="M26" s="13">
        <f t="shared" si="0"/>
        <v>1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26">
        <v>1</v>
      </c>
      <c r="R26" s="28">
        <v>0</v>
      </c>
      <c r="S26" s="13">
        <v>1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 t="s">
        <v>236</v>
      </c>
    </row>
    <row r="27" spans="1:42" x14ac:dyDescent="0.2">
      <c r="A27" s="24" t="s">
        <v>227</v>
      </c>
      <c r="B27" s="25" t="s">
        <v>342</v>
      </c>
      <c r="C27" s="25" t="s">
        <v>983</v>
      </c>
      <c r="D27" s="25" t="s">
        <v>984</v>
      </c>
      <c r="E27" s="25" t="s">
        <v>76</v>
      </c>
      <c r="F27" s="26">
        <v>0.05</v>
      </c>
      <c r="G27" s="26">
        <v>1</v>
      </c>
      <c r="H27" s="27">
        <v>20</v>
      </c>
      <c r="I27" s="13" t="s">
        <v>77</v>
      </c>
      <c r="J27" s="13" t="s">
        <v>77</v>
      </c>
      <c r="K27" s="13" t="s">
        <v>77</v>
      </c>
      <c r="L27" s="26">
        <v>1</v>
      </c>
      <c r="M27" s="13">
        <f t="shared" si="0"/>
        <v>1</v>
      </c>
      <c r="N27" s="13">
        <f t="shared" si="1"/>
        <v>0</v>
      </c>
      <c r="O27" s="13">
        <f t="shared" si="2"/>
        <v>0</v>
      </c>
      <c r="P27" s="13">
        <f t="shared" si="3"/>
        <v>0</v>
      </c>
      <c r="Q27" s="26">
        <v>1</v>
      </c>
      <c r="R27" s="28">
        <v>0</v>
      </c>
      <c r="S27" s="13">
        <v>1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 t="s">
        <v>236</v>
      </c>
    </row>
  </sheetData>
  <sortState xmlns:xlrd2="http://schemas.microsoft.com/office/spreadsheetml/2017/richdata2" ref="A2:AP27">
    <sortCondition ref="B1:B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70CA-3E1F-4332-B64A-A40F013AA318}">
  <dimension ref="A1:AP14"/>
  <sheetViews>
    <sheetView workbookViewId="0">
      <pane ySplit="1" topLeftCell="A2" activePane="bottomLeft" state="frozen"/>
      <selection pane="bottomLeft" activeCell="AP27" sqref="AP27"/>
    </sheetView>
  </sheetViews>
  <sheetFormatPr defaultRowHeight="12.75" x14ac:dyDescent="0.2"/>
  <cols>
    <col min="1" max="1" width="18.285156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10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05.285156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6" t="s">
        <v>6</v>
      </c>
      <c r="C2" s="13" t="s">
        <v>74</v>
      </c>
      <c r="D2" s="13" t="s">
        <v>75</v>
      </c>
      <c r="E2" s="13" t="s">
        <v>76</v>
      </c>
      <c r="F2" s="17">
        <v>0.33</v>
      </c>
      <c r="G2" s="13">
        <v>22</v>
      </c>
      <c r="H2" s="18">
        <v>66.66</v>
      </c>
      <c r="I2" s="13" t="s">
        <v>77</v>
      </c>
      <c r="J2" s="13" t="s">
        <v>77</v>
      </c>
      <c r="K2" s="13" t="s">
        <v>77</v>
      </c>
      <c r="L2" s="13">
        <v>22</v>
      </c>
      <c r="M2" s="13">
        <f t="shared" ref="M2:M14" si="0">SUM(S2:W2)</f>
        <v>0</v>
      </c>
      <c r="N2" s="13">
        <f t="shared" ref="N2:N14" si="1">SUM(X2:AB2)</f>
        <v>0</v>
      </c>
      <c r="O2" s="13">
        <f t="shared" ref="O2:O14" si="2">SUM(AC2:AH2)</f>
        <v>22</v>
      </c>
      <c r="P2" s="13">
        <f t="shared" ref="P2:P14" si="3">SUM(AI2:AO2)</f>
        <v>0</v>
      </c>
      <c r="Q2" s="13">
        <v>0</v>
      </c>
      <c r="R2" s="19">
        <v>22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18</v>
      </c>
      <c r="AD2" s="13">
        <v>4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78</v>
      </c>
    </row>
    <row r="3" spans="1:42" x14ac:dyDescent="0.2">
      <c r="A3" s="13" t="s">
        <v>73</v>
      </c>
      <c r="B3" s="13" t="s">
        <v>6</v>
      </c>
      <c r="C3" s="13" t="s">
        <v>96</v>
      </c>
      <c r="D3" s="13" t="s">
        <v>97</v>
      </c>
      <c r="E3" s="13" t="s">
        <v>76</v>
      </c>
      <c r="F3" s="17">
        <v>0.05</v>
      </c>
      <c r="G3" s="13">
        <v>6</v>
      </c>
      <c r="H3" s="18">
        <v>120</v>
      </c>
      <c r="I3" s="13" t="s">
        <v>77</v>
      </c>
      <c r="J3" s="13" t="s">
        <v>77</v>
      </c>
      <c r="K3" s="13" t="s">
        <v>77</v>
      </c>
      <c r="L3" s="13">
        <v>6</v>
      </c>
      <c r="M3" s="13">
        <f t="shared" si="0"/>
        <v>0</v>
      </c>
      <c r="N3" s="13">
        <f t="shared" si="1"/>
        <v>6</v>
      </c>
      <c r="O3" s="13">
        <f t="shared" si="2"/>
        <v>0</v>
      </c>
      <c r="P3" s="13">
        <f t="shared" si="3"/>
        <v>0</v>
      </c>
      <c r="Q3" s="13">
        <v>6</v>
      </c>
      <c r="R3" s="19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5</v>
      </c>
      <c r="AB3" s="13">
        <v>1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79</v>
      </c>
    </row>
    <row r="4" spans="1:42" x14ac:dyDescent="0.2">
      <c r="A4" s="13" t="s">
        <v>73</v>
      </c>
      <c r="B4" s="13" t="s">
        <v>6</v>
      </c>
      <c r="C4" s="13" t="s">
        <v>98</v>
      </c>
      <c r="D4" s="13" t="s">
        <v>99</v>
      </c>
      <c r="E4" s="13" t="s">
        <v>76</v>
      </c>
      <c r="F4" s="17">
        <v>0.06</v>
      </c>
      <c r="G4" s="13">
        <v>5</v>
      </c>
      <c r="H4" s="18">
        <v>83.333333333333343</v>
      </c>
      <c r="I4" s="13" t="s">
        <v>77</v>
      </c>
      <c r="J4" s="13" t="s">
        <v>77</v>
      </c>
      <c r="K4" s="13" t="s">
        <v>77</v>
      </c>
      <c r="L4" s="13">
        <v>5</v>
      </c>
      <c r="M4" s="13">
        <f t="shared" si="0"/>
        <v>0</v>
      </c>
      <c r="N4" s="13">
        <f t="shared" si="1"/>
        <v>5</v>
      </c>
      <c r="O4" s="13">
        <f t="shared" si="2"/>
        <v>0</v>
      </c>
      <c r="P4" s="13">
        <f t="shared" si="3"/>
        <v>0</v>
      </c>
      <c r="Q4" s="13">
        <v>5</v>
      </c>
      <c r="R4" s="19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2</v>
      </c>
      <c r="Y4" s="13">
        <v>2</v>
      </c>
      <c r="Z4" s="13">
        <v>1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79</v>
      </c>
    </row>
    <row r="5" spans="1:42" x14ac:dyDescent="0.2">
      <c r="A5" s="13" t="s">
        <v>117</v>
      </c>
      <c r="B5" s="13" t="s">
        <v>6</v>
      </c>
      <c r="C5" s="13" t="s">
        <v>123</v>
      </c>
      <c r="D5" s="13" t="s">
        <v>124</v>
      </c>
      <c r="E5" s="13" t="s">
        <v>89</v>
      </c>
      <c r="F5" s="17">
        <v>0.85000002384185791</v>
      </c>
      <c r="G5" s="13">
        <v>24</v>
      </c>
      <c r="H5" s="18">
        <v>28.235293325668408</v>
      </c>
      <c r="I5" s="13" t="s">
        <v>77</v>
      </c>
      <c r="J5" s="13" t="s">
        <v>77</v>
      </c>
      <c r="K5" s="13" t="s">
        <v>77</v>
      </c>
      <c r="L5" s="13">
        <v>24</v>
      </c>
      <c r="M5" s="13">
        <f t="shared" si="0"/>
        <v>0</v>
      </c>
      <c r="N5" s="13">
        <f t="shared" si="1"/>
        <v>24</v>
      </c>
      <c r="O5" s="13">
        <f t="shared" si="2"/>
        <v>0</v>
      </c>
      <c r="P5" s="13">
        <f t="shared" si="3"/>
        <v>0</v>
      </c>
      <c r="Q5" s="13">
        <v>24</v>
      </c>
      <c r="R5" s="19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21</v>
      </c>
      <c r="Z5" s="13">
        <v>3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118</v>
      </c>
    </row>
    <row r="6" spans="1:42" x14ac:dyDescent="0.2">
      <c r="A6" s="13" t="s">
        <v>117</v>
      </c>
      <c r="B6" s="13" t="s">
        <v>6</v>
      </c>
      <c r="C6" s="13" t="s">
        <v>129</v>
      </c>
      <c r="D6" s="13" t="s">
        <v>130</v>
      </c>
      <c r="E6" s="13" t="s">
        <v>88</v>
      </c>
      <c r="F6" s="17">
        <v>1.8</v>
      </c>
      <c r="G6" s="13">
        <v>50</v>
      </c>
      <c r="H6" s="18">
        <v>27.777777777777779</v>
      </c>
      <c r="I6" s="13" t="s">
        <v>77</v>
      </c>
      <c r="J6" s="13" t="s">
        <v>77</v>
      </c>
      <c r="K6" s="13" t="s">
        <v>77</v>
      </c>
      <c r="L6" s="13">
        <v>50</v>
      </c>
      <c r="M6" s="13">
        <f t="shared" si="0"/>
        <v>0</v>
      </c>
      <c r="N6" s="13">
        <f t="shared" si="1"/>
        <v>50</v>
      </c>
      <c r="O6" s="13">
        <f t="shared" si="2"/>
        <v>0</v>
      </c>
      <c r="P6" s="13">
        <f t="shared" si="3"/>
        <v>0</v>
      </c>
      <c r="Q6" s="13">
        <v>50</v>
      </c>
      <c r="R6" s="19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25</v>
      </c>
      <c r="Z6" s="13">
        <v>25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118</v>
      </c>
    </row>
    <row r="7" spans="1:42" x14ac:dyDescent="0.2">
      <c r="A7" s="13" t="s">
        <v>117</v>
      </c>
      <c r="B7" s="13" t="s">
        <v>6</v>
      </c>
      <c r="C7" s="13" t="s">
        <v>165</v>
      </c>
      <c r="D7" s="13" t="s">
        <v>166</v>
      </c>
      <c r="E7" s="13" t="s">
        <v>76</v>
      </c>
      <c r="F7" s="13">
        <v>0.09</v>
      </c>
      <c r="G7" s="13">
        <v>10</v>
      </c>
      <c r="H7" s="18">
        <f>G7/F7</f>
        <v>111.11111111111111</v>
      </c>
      <c r="I7" s="13" t="s">
        <v>77</v>
      </c>
      <c r="J7" s="13" t="s">
        <v>77</v>
      </c>
      <c r="K7" s="13" t="s">
        <v>77</v>
      </c>
      <c r="L7" s="13">
        <v>10</v>
      </c>
      <c r="M7" s="13">
        <f t="shared" si="0"/>
        <v>0</v>
      </c>
      <c r="N7" s="13">
        <f t="shared" si="1"/>
        <v>10</v>
      </c>
      <c r="O7" s="13">
        <f t="shared" si="2"/>
        <v>0</v>
      </c>
      <c r="P7" s="13">
        <f t="shared" si="3"/>
        <v>0</v>
      </c>
      <c r="Q7" s="13">
        <v>0</v>
      </c>
      <c r="R7" s="19">
        <v>10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3</v>
      </c>
      <c r="Y7" s="13">
        <v>7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167</v>
      </c>
    </row>
    <row r="8" spans="1:42" x14ac:dyDescent="0.2">
      <c r="A8" s="20" t="s">
        <v>168</v>
      </c>
      <c r="B8" s="20" t="s">
        <v>6</v>
      </c>
      <c r="C8" s="20" t="s">
        <v>194</v>
      </c>
      <c r="D8" s="20" t="s">
        <v>195</v>
      </c>
      <c r="E8" s="20" t="s">
        <v>88</v>
      </c>
      <c r="F8" s="20">
        <v>0.01</v>
      </c>
      <c r="G8" s="14">
        <v>2</v>
      </c>
      <c r="H8" s="21">
        <f>G8/F8</f>
        <v>200</v>
      </c>
      <c r="I8" s="13" t="s">
        <v>77</v>
      </c>
      <c r="J8" s="13" t="s">
        <v>77</v>
      </c>
      <c r="K8" s="13" t="s">
        <v>77</v>
      </c>
      <c r="L8" s="14">
        <v>2</v>
      </c>
      <c r="M8" s="13">
        <f t="shared" si="0"/>
        <v>2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14">
        <v>2</v>
      </c>
      <c r="R8" s="22">
        <v>0</v>
      </c>
      <c r="S8" s="13">
        <v>0</v>
      </c>
      <c r="T8" s="13">
        <v>1</v>
      </c>
      <c r="U8" s="13">
        <v>1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171</v>
      </c>
    </row>
    <row r="9" spans="1:42" x14ac:dyDescent="0.2">
      <c r="A9" s="20" t="s">
        <v>168</v>
      </c>
      <c r="B9" s="20" t="s">
        <v>6</v>
      </c>
      <c r="C9" s="20" t="s">
        <v>200</v>
      </c>
      <c r="D9" s="20" t="s">
        <v>201</v>
      </c>
      <c r="E9" s="20" t="s">
        <v>76</v>
      </c>
      <c r="F9" s="14">
        <v>7.0000000000000007E-2</v>
      </c>
      <c r="G9" s="14">
        <v>2</v>
      </c>
      <c r="H9" s="21">
        <f>G9/F9</f>
        <v>28.571428571428569</v>
      </c>
      <c r="I9" s="13" t="s">
        <v>77</v>
      </c>
      <c r="J9" s="13" t="s">
        <v>77</v>
      </c>
      <c r="K9" s="13" t="s">
        <v>77</v>
      </c>
      <c r="L9" s="14">
        <v>2</v>
      </c>
      <c r="M9" s="13">
        <f t="shared" si="0"/>
        <v>2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14">
        <v>0</v>
      </c>
      <c r="R9" s="22">
        <v>2</v>
      </c>
      <c r="S9" s="13">
        <v>0</v>
      </c>
      <c r="T9" s="13">
        <v>0</v>
      </c>
      <c r="U9" s="13">
        <v>1</v>
      </c>
      <c r="V9" s="13">
        <v>1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169</v>
      </c>
    </row>
    <row r="10" spans="1:42" x14ac:dyDescent="0.2">
      <c r="A10" s="20" t="s">
        <v>168</v>
      </c>
      <c r="B10" s="20" t="s">
        <v>6</v>
      </c>
      <c r="C10" s="20" t="s">
        <v>213</v>
      </c>
      <c r="D10" s="20" t="s">
        <v>214</v>
      </c>
      <c r="E10" s="20" t="s">
        <v>76</v>
      </c>
      <c r="F10" s="14">
        <v>0.03</v>
      </c>
      <c r="G10" s="14">
        <v>3</v>
      </c>
      <c r="H10" s="23">
        <v>100</v>
      </c>
      <c r="I10" s="13" t="s">
        <v>77</v>
      </c>
      <c r="J10" s="13" t="s">
        <v>77</v>
      </c>
      <c r="K10" s="13" t="s">
        <v>77</v>
      </c>
      <c r="L10" s="14">
        <v>3</v>
      </c>
      <c r="M10" s="13">
        <f t="shared" si="0"/>
        <v>3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0</v>
      </c>
      <c r="R10" s="22">
        <v>3</v>
      </c>
      <c r="S10" s="13">
        <v>1</v>
      </c>
      <c r="T10" s="13">
        <v>1</v>
      </c>
      <c r="U10" s="13">
        <v>1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171</v>
      </c>
    </row>
    <row r="11" spans="1:42" x14ac:dyDescent="0.2">
      <c r="A11" s="24" t="s">
        <v>227</v>
      </c>
      <c r="B11" s="25" t="s">
        <v>6</v>
      </c>
      <c r="C11" s="25" t="s">
        <v>247</v>
      </c>
      <c r="D11" s="25" t="s">
        <v>248</v>
      </c>
      <c r="E11" s="25" t="s">
        <v>76</v>
      </c>
      <c r="F11" s="26">
        <v>6.0900000000000003E-2</v>
      </c>
      <c r="G11" s="26">
        <v>1</v>
      </c>
      <c r="H11" s="27">
        <v>16</v>
      </c>
      <c r="I11" s="13" t="s">
        <v>77</v>
      </c>
      <c r="J11" s="13" t="s">
        <v>77</v>
      </c>
      <c r="K11" s="13" t="s">
        <v>77</v>
      </c>
      <c r="L11" s="26">
        <v>1</v>
      </c>
      <c r="M11" s="13">
        <f t="shared" si="0"/>
        <v>1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26">
        <v>0</v>
      </c>
      <c r="R11" s="28">
        <v>1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 t="s">
        <v>236</v>
      </c>
    </row>
    <row r="12" spans="1:42" x14ac:dyDescent="0.2">
      <c r="A12" s="24" t="s">
        <v>227</v>
      </c>
      <c r="B12" s="25" t="s">
        <v>6</v>
      </c>
      <c r="C12" s="25" t="s">
        <v>249</v>
      </c>
      <c r="D12" s="25" t="s">
        <v>250</v>
      </c>
      <c r="E12" s="25" t="s">
        <v>88</v>
      </c>
      <c r="F12" s="26">
        <v>1.4E-2</v>
      </c>
      <c r="G12" s="26">
        <v>1</v>
      </c>
      <c r="H12" s="27">
        <v>1</v>
      </c>
      <c r="I12" s="13" t="s">
        <v>77</v>
      </c>
      <c r="J12" s="13" t="s">
        <v>77</v>
      </c>
      <c r="K12" s="13" t="s">
        <v>77</v>
      </c>
      <c r="L12" s="26">
        <v>1</v>
      </c>
      <c r="M12" s="13">
        <f t="shared" si="0"/>
        <v>1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26">
        <v>1</v>
      </c>
      <c r="R12" s="28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236</v>
      </c>
    </row>
    <row r="13" spans="1:42" x14ac:dyDescent="0.2">
      <c r="A13" s="24" t="s">
        <v>227</v>
      </c>
      <c r="B13" s="25" t="s">
        <v>6</v>
      </c>
      <c r="C13" s="25" t="s">
        <v>263</v>
      </c>
      <c r="D13" s="25" t="s">
        <v>264</v>
      </c>
      <c r="E13" s="25" t="s">
        <v>76</v>
      </c>
      <c r="F13" s="26">
        <v>1.87</v>
      </c>
      <c r="G13" s="26">
        <v>98</v>
      </c>
      <c r="H13" s="27">
        <v>52.9</v>
      </c>
      <c r="I13" s="13" t="s">
        <v>77</v>
      </c>
      <c r="J13" s="13" t="s">
        <v>77</v>
      </c>
      <c r="K13" s="13" t="s">
        <v>77</v>
      </c>
      <c r="L13" s="26">
        <v>98</v>
      </c>
      <c r="M13" s="13">
        <f t="shared" si="0"/>
        <v>98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26">
        <v>64</v>
      </c>
      <c r="R13" s="28">
        <v>34</v>
      </c>
      <c r="S13" s="13">
        <v>51</v>
      </c>
      <c r="T13" s="13">
        <v>47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236</v>
      </c>
    </row>
    <row r="14" spans="1:42" x14ac:dyDescent="0.2">
      <c r="A14" s="24" t="s">
        <v>227</v>
      </c>
      <c r="B14" s="25" t="s">
        <v>6</v>
      </c>
      <c r="C14" s="25" t="s">
        <v>267</v>
      </c>
      <c r="D14" s="25" t="s">
        <v>268</v>
      </c>
      <c r="E14" s="25" t="s">
        <v>76</v>
      </c>
      <c r="F14" s="26">
        <v>0.05</v>
      </c>
      <c r="G14" s="26">
        <v>2</v>
      </c>
      <c r="H14" s="29">
        <f>G14/F14</f>
        <v>40</v>
      </c>
      <c r="I14" s="13" t="s">
        <v>77</v>
      </c>
      <c r="J14" s="13" t="s">
        <v>77</v>
      </c>
      <c r="K14" s="13" t="s">
        <v>77</v>
      </c>
      <c r="L14" s="26">
        <v>2</v>
      </c>
      <c r="M14" s="13">
        <f t="shared" si="0"/>
        <v>2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26">
        <v>0</v>
      </c>
      <c r="R14" s="28">
        <v>2</v>
      </c>
      <c r="S14" s="13">
        <v>1</v>
      </c>
      <c r="T14" s="13">
        <v>1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 t="s">
        <v>236</v>
      </c>
    </row>
  </sheetData>
  <autoFilter ref="B1:B17" xr:uid="{FD1370CA-3E1F-4332-B64A-A40F013AA318}"/>
  <sortState xmlns:xlrd2="http://schemas.microsoft.com/office/spreadsheetml/2017/richdata2" ref="A2:AP17">
    <sortCondition ref="B1:B17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B85B-8F7F-4D5F-8A05-6DAB32FBEAB7}">
  <dimension ref="A1:AP20"/>
  <sheetViews>
    <sheetView topLeftCell="W1" workbookViewId="0">
      <selection activeCell="AP27" sqref="AP27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14062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95.710937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117</v>
      </c>
      <c r="B2" s="13" t="s">
        <v>423</v>
      </c>
      <c r="C2" s="13" t="s">
        <v>424</v>
      </c>
      <c r="D2" s="13" t="s">
        <v>425</v>
      </c>
      <c r="E2" s="13" t="s">
        <v>76</v>
      </c>
      <c r="F2" s="17">
        <v>1.7000000476837158</v>
      </c>
      <c r="G2" s="13">
        <v>68</v>
      </c>
      <c r="H2" s="18">
        <v>39.999998878030247</v>
      </c>
      <c r="I2" s="13" t="s">
        <v>77</v>
      </c>
      <c r="J2" s="13" t="s">
        <v>77</v>
      </c>
      <c r="K2" s="13" t="s">
        <v>77</v>
      </c>
      <c r="L2" s="13">
        <v>68</v>
      </c>
      <c r="M2" s="13">
        <f t="shared" ref="M2:M20" si="0">SUM(S2:W2)</f>
        <v>0</v>
      </c>
      <c r="N2" s="13">
        <f t="shared" ref="N2:N20" si="1">SUM(X2:AB2)</f>
        <v>0</v>
      </c>
      <c r="O2" s="13">
        <f t="shared" ref="O2:O20" si="2">SUM(AC2:AH2)</f>
        <v>68</v>
      </c>
      <c r="P2" s="13">
        <f t="shared" ref="P2:P20" si="3">SUM(AI2:AO2)</f>
        <v>0</v>
      </c>
      <c r="Q2" s="13">
        <v>54</v>
      </c>
      <c r="R2" s="19">
        <v>14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51</v>
      </c>
      <c r="AD2" s="13">
        <v>17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122</v>
      </c>
    </row>
    <row r="3" spans="1:42" x14ac:dyDescent="0.2">
      <c r="A3" s="13" t="s">
        <v>117</v>
      </c>
      <c r="B3" s="13" t="s">
        <v>423</v>
      </c>
      <c r="C3" s="13" t="s">
        <v>441</v>
      </c>
      <c r="D3" s="13" t="s">
        <v>442</v>
      </c>
      <c r="E3" s="13" t="s">
        <v>76</v>
      </c>
      <c r="F3" s="17">
        <v>0.16</v>
      </c>
      <c r="G3" s="13">
        <v>17</v>
      </c>
      <c r="H3" s="18">
        <v>106.25</v>
      </c>
      <c r="I3" s="13" t="s">
        <v>77</v>
      </c>
      <c r="J3" s="13" t="s">
        <v>77</v>
      </c>
      <c r="K3" s="13" t="s">
        <v>77</v>
      </c>
      <c r="L3" s="13">
        <v>17</v>
      </c>
      <c r="M3" s="13">
        <f t="shared" si="0"/>
        <v>0</v>
      </c>
      <c r="N3" s="13">
        <f t="shared" si="1"/>
        <v>0</v>
      </c>
      <c r="O3" s="13">
        <f t="shared" si="2"/>
        <v>17</v>
      </c>
      <c r="P3" s="13">
        <f t="shared" si="3"/>
        <v>0</v>
      </c>
      <c r="Q3" s="13">
        <v>0</v>
      </c>
      <c r="R3" s="19">
        <v>17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7</v>
      </c>
      <c r="AE3" s="13">
        <v>7</v>
      </c>
      <c r="AF3" s="13">
        <v>3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122</v>
      </c>
    </row>
    <row r="4" spans="1:42" x14ac:dyDescent="0.2">
      <c r="A4" s="13" t="s">
        <v>117</v>
      </c>
      <c r="B4" s="13" t="s">
        <v>423</v>
      </c>
      <c r="C4" s="13" t="s">
        <v>453</v>
      </c>
      <c r="D4" s="13" t="s">
        <v>454</v>
      </c>
      <c r="E4" s="13" t="s">
        <v>76</v>
      </c>
      <c r="F4" s="17" t="s">
        <v>455</v>
      </c>
      <c r="G4" s="13">
        <v>172</v>
      </c>
      <c r="H4" s="18">
        <v>89.583333333333343</v>
      </c>
      <c r="I4" s="13" t="s">
        <v>77</v>
      </c>
      <c r="J4" s="13" t="s">
        <v>77</v>
      </c>
      <c r="K4" s="13" t="s">
        <v>77</v>
      </c>
      <c r="L4" s="13">
        <v>172</v>
      </c>
      <c r="M4" s="13">
        <f t="shared" si="0"/>
        <v>0</v>
      </c>
      <c r="N4" s="13">
        <f t="shared" si="1"/>
        <v>0</v>
      </c>
      <c r="O4" s="13">
        <f t="shared" si="2"/>
        <v>172</v>
      </c>
      <c r="P4" s="13">
        <f t="shared" si="3"/>
        <v>0</v>
      </c>
      <c r="Q4" s="13">
        <v>0</v>
      </c>
      <c r="R4" s="19">
        <v>172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68</v>
      </c>
      <c r="AE4" s="13">
        <v>68</v>
      </c>
      <c r="AF4" s="13">
        <v>36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456</v>
      </c>
    </row>
    <row r="5" spans="1:42" x14ac:dyDescent="0.2">
      <c r="A5" s="13" t="s">
        <v>117</v>
      </c>
      <c r="B5" s="13" t="s">
        <v>423</v>
      </c>
      <c r="C5" s="13" t="s">
        <v>496</v>
      </c>
      <c r="D5" s="13" t="s">
        <v>497</v>
      </c>
      <c r="E5" s="13" t="s">
        <v>76</v>
      </c>
      <c r="F5" s="17">
        <v>1.22</v>
      </c>
      <c r="G5" s="13">
        <v>68</v>
      </c>
      <c r="H5" s="18">
        <v>55.73770491803279</v>
      </c>
      <c r="I5" s="13" t="s">
        <v>77</v>
      </c>
      <c r="J5" s="13" t="s">
        <v>77</v>
      </c>
      <c r="K5" s="13" t="s">
        <v>77</v>
      </c>
      <c r="L5" s="13">
        <v>68</v>
      </c>
      <c r="M5" s="13">
        <f t="shared" si="0"/>
        <v>0</v>
      </c>
      <c r="N5" s="13">
        <f t="shared" si="1"/>
        <v>68</v>
      </c>
      <c r="O5" s="13">
        <f t="shared" si="2"/>
        <v>0</v>
      </c>
      <c r="P5" s="13">
        <f t="shared" si="3"/>
        <v>0</v>
      </c>
      <c r="Q5" s="13">
        <v>0</v>
      </c>
      <c r="R5" s="19">
        <v>68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51</v>
      </c>
      <c r="AB5" s="13">
        <v>17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498</v>
      </c>
    </row>
    <row r="6" spans="1:42" x14ac:dyDescent="0.2">
      <c r="A6" s="13" t="s">
        <v>117</v>
      </c>
      <c r="B6" s="13" t="s">
        <v>423</v>
      </c>
      <c r="C6" s="13" t="s">
        <v>541</v>
      </c>
      <c r="D6" s="13" t="s">
        <v>542</v>
      </c>
      <c r="E6" s="13" t="s">
        <v>76</v>
      </c>
      <c r="F6" s="13">
        <v>0.88</v>
      </c>
      <c r="G6" s="13">
        <v>25</v>
      </c>
      <c r="H6" s="18">
        <v>28.40909090909091</v>
      </c>
      <c r="I6" s="13" t="s">
        <v>77</v>
      </c>
      <c r="J6" s="13" t="s">
        <v>77</v>
      </c>
      <c r="K6" s="13" t="s">
        <v>77</v>
      </c>
      <c r="L6" s="13">
        <v>25</v>
      </c>
      <c r="M6" s="13">
        <f t="shared" si="0"/>
        <v>0</v>
      </c>
      <c r="N6" s="13">
        <f t="shared" si="1"/>
        <v>0</v>
      </c>
      <c r="O6" s="13">
        <f t="shared" si="2"/>
        <v>25</v>
      </c>
      <c r="P6" s="13">
        <f t="shared" si="3"/>
        <v>0</v>
      </c>
      <c r="Q6" s="13">
        <v>25</v>
      </c>
      <c r="R6" s="19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21</v>
      </c>
      <c r="AE6" s="13">
        <v>4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122</v>
      </c>
    </row>
    <row r="7" spans="1:42" x14ac:dyDescent="0.2">
      <c r="A7" s="20" t="s">
        <v>168</v>
      </c>
      <c r="B7" s="20" t="s">
        <v>423</v>
      </c>
      <c r="C7" s="20" t="s">
        <v>630</v>
      </c>
      <c r="D7" s="20" t="s">
        <v>631</v>
      </c>
      <c r="E7" s="20" t="s">
        <v>88</v>
      </c>
      <c r="F7" s="14">
        <v>2.7E-2</v>
      </c>
      <c r="G7" s="14">
        <v>1</v>
      </c>
      <c r="H7" s="23">
        <v>37</v>
      </c>
      <c r="I7" s="13" t="s">
        <v>77</v>
      </c>
      <c r="J7" s="13" t="s">
        <v>77</v>
      </c>
      <c r="K7" s="13" t="s">
        <v>77</v>
      </c>
      <c r="L7" s="14">
        <v>1</v>
      </c>
      <c r="M7" s="13">
        <f t="shared" si="0"/>
        <v>1</v>
      </c>
      <c r="N7" s="13">
        <f t="shared" si="1"/>
        <v>0</v>
      </c>
      <c r="O7" s="13">
        <f t="shared" si="2"/>
        <v>0</v>
      </c>
      <c r="P7" s="13">
        <f t="shared" si="3"/>
        <v>0</v>
      </c>
      <c r="Q7" s="14">
        <v>1</v>
      </c>
      <c r="R7" s="22">
        <v>0</v>
      </c>
      <c r="S7" s="13">
        <v>0</v>
      </c>
      <c r="T7" s="13">
        <v>0</v>
      </c>
      <c r="U7" s="13">
        <v>1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20" t="s">
        <v>171</v>
      </c>
    </row>
    <row r="8" spans="1:42" x14ac:dyDescent="0.2">
      <c r="A8" s="20" t="s">
        <v>168</v>
      </c>
      <c r="B8" s="20" t="s">
        <v>423</v>
      </c>
      <c r="C8" s="20" t="s">
        <v>669</v>
      </c>
      <c r="D8" s="20" t="s">
        <v>670</v>
      </c>
      <c r="E8" s="20" t="s">
        <v>76</v>
      </c>
      <c r="F8" s="20">
        <v>0.02</v>
      </c>
      <c r="G8" s="14">
        <v>1</v>
      </c>
      <c r="H8" s="21">
        <f>G8/F8</f>
        <v>50</v>
      </c>
      <c r="I8" s="13" t="s">
        <v>77</v>
      </c>
      <c r="J8" s="13" t="s">
        <v>77</v>
      </c>
      <c r="K8" s="13" t="s">
        <v>77</v>
      </c>
      <c r="L8" s="14">
        <v>1</v>
      </c>
      <c r="M8" s="13">
        <f t="shared" si="0"/>
        <v>1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14">
        <v>1</v>
      </c>
      <c r="R8" s="22">
        <v>0</v>
      </c>
      <c r="S8" s="13">
        <v>0</v>
      </c>
      <c r="T8" s="13">
        <v>1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171</v>
      </c>
    </row>
    <row r="9" spans="1:42" x14ac:dyDescent="0.2">
      <c r="A9" s="20" t="s">
        <v>168</v>
      </c>
      <c r="B9" s="20" t="s">
        <v>423</v>
      </c>
      <c r="C9" s="20" t="s">
        <v>708</v>
      </c>
      <c r="D9" s="20" t="s">
        <v>709</v>
      </c>
      <c r="E9" s="20" t="s">
        <v>76</v>
      </c>
      <c r="F9" s="14">
        <v>0.11</v>
      </c>
      <c r="G9" s="14">
        <v>1</v>
      </c>
      <c r="H9" s="21">
        <f>G9/F9</f>
        <v>9.0909090909090917</v>
      </c>
      <c r="I9" s="13" t="s">
        <v>77</v>
      </c>
      <c r="J9" s="13" t="s">
        <v>77</v>
      </c>
      <c r="K9" s="13" t="s">
        <v>77</v>
      </c>
      <c r="L9" s="14">
        <v>1</v>
      </c>
      <c r="M9" s="13">
        <f t="shared" si="0"/>
        <v>1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14">
        <v>1</v>
      </c>
      <c r="R9" s="22">
        <v>0</v>
      </c>
      <c r="S9" s="13">
        <v>0</v>
      </c>
      <c r="T9" s="13">
        <v>0</v>
      </c>
      <c r="U9" s="13">
        <v>1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171</v>
      </c>
    </row>
    <row r="10" spans="1:42" x14ac:dyDescent="0.2">
      <c r="A10" s="20" t="s">
        <v>168</v>
      </c>
      <c r="B10" s="20" t="s">
        <v>423</v>
      </c>
      <c r="C10" s="20" t="s">
        <v>722</v>
      </c>
      <c r="D10" s="20" t="s">
        <v>723</v>
      </c>
      <c r="E10" s="20" t="s">
        <v>76</v>
      </c>
      <c r="F10" s="14">
        <v>0.03</v>
      </c>
      <c r="G10" s="14">
        <v>8</v>
      </c>
      <c r="H10" s="21">
        <f>G10/F10</f>
        <v>266.66666666666669</v>
      </c>
      <c r="I10" s="13" t="s">
        <v>77</v>
      </c>
      <c r="J10" s="13" t="s">
        <v>77</v>
      </c>
      <c r="K10" s="13" t="s">
        <v>77</v>
      </c>
      <c r="L10" s="14">
        <v>8</v>
      </c>
      <c r="M10" s="13">
        <f t="shared" si="0"/>
        <v>8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0</v>
      </c>
      <c r="R10" s="22">
        <v>8</v>
      </c>
      <c r="S10" s="13">
        <v>0</v>
      </c>
      <c r="T10" s="13">
        <v>3</v>
      </c>
      <c r="U10" s="13">
        <v>5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171</v>
      </c>
    </row>
    <row r="11" spans="1:42" x14ac:dyDescent="0.2">
      <c r="A11" s="20" t="s">
        <v>168</v>
      </c>
      <c r="B11" s="20" t="s">
        <v>423</v>
      </c>
      <c r="C11" s="20" t="s">
        <v>744</v>
      </c>
      <c r="D11" s="20" t="s">
        <v>745</v>
      </c>
      <c r="E11" s="20" t="s">
        <v>76</v>
      </c>
      <c r="F11" s="14">
        <v>0.01</v>
      </c>
      <c r="G11" s="14">
        <v>1</v>
      </c>
      <c r="H11" s="21">
        <f>G11/F11</f>
        <v>100</v>
      </c>
      <c r="I11" s="13" t="s">
        <v>77</v>
      </c>
      <c r="J11" s="13" t="s">
        <v>77</v>
      </c>
      <c r="K11" s="13" t="s">
        <v>77</v>
      </c>
      <c r="L11" s="14">
        <v>1</v>
      </c>
      <c r="M11" s="13">
        <f t="shared" si="0"/>
        <v>1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14">
        <v>1</v>
      </c>
      <c r="R11" s="22">
        <v>0</v>
      </c>
      <c r="S11" s="13">
        <v>0</v>
      </c>
      <c r="T11" s="13">
        <v>0</v>
      </c>
      <c r="U11" s="13">
        <v>0</v>
      </c>
      <c r="V11" s="13">
        <v>1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171</v>
      </c>
    </row>
    <row r="12" spans="1:42" x14ac:dyDescent="0.2">
      <c r="A12" s="20" t="s">
        <v>168</v>
      </c>
      <c r="B12" s="20" t="s">
        <v>423</v>
      </c>
      <c r="C12" s="20" t="s">
        <v>785</v>
      </c>
      <c r="D12" s="20" t="s">
        <v>786</v>
      </c>
      <c r="E12" s="20" t="s">
        <v>76</v>
      </c>
      <c r="F12" s="14">
        <v>0.03</v>
      </c>
      <c r="G12" s="14">
        <v>1</v>
      </c>
      <c r="H12" s="23">
        <v>33.33</v>
      </c>
      <c r="I12" s="13" t="s">
        <v>77</v>
      </c>
      <c r="J12" s="13" t="s">
        <v>77</v>
      </c>
      <c r="K12" s="13" t="s">
        <v>77</v>
      </c>
      <c r="L12" s="14">
        <v>1</v>
      </c>
      <c r="M12" s="13">
        <f t="shared" si="0"/>
        <v>1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4">
        <v>1</v>
      </c>
      <c r="R12" s="22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20" t="s">
        <v>171</v>
      </c>
    </row>
    <row r="13" spans="1:42" x14ac:dyDescent="0.2">
      <c r="A13" s="20" t="s">
        <v>168</v>
      </c>
      <c r="B13" s="20" t="s">
        <v>423</v>
      </c>
      <c r="C13" s="20" t="s">
        <v>799</v>
      </c>
      <c r="D13" s="20" t="s">
        <v>800</v>
      </c>
      <c r="E13" s="20" t="s">
        <v>76</v>
      </c>
      <c r="F13" s="14">
        <v>0.01</v>
      </c>
      <c r="G13" s="14">
        <v>2</v>
      </c>
      <c r="H13" s="23">
        <v>100</v>
      </c>
      <c r="I13" s="13" t="s">
        <v>77</v>
      </c>
      <c r="J13" s="13" t="s">
        <v>77</v>
      </c>
      <c r="K13" s="13" t="s">
        <v>77</v>
      </c>
      <c r="L13" s="14">
        <v>2</v>
      </c>
      <c r="M13" s="13">
        <f t="shared" si="0"/>
        <v>2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14">
        <v>0</v>
      </c>
      <c r="R13" s="22">
        <v>2</v>
      </c>
      <c r="S13" s="13">
        <v>1</v>
      </c>
      <c r="T13" s="13">
        <v>1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20" t="s">
        <v>801</v>
      </c>
    </row>
    <row r="14" spans="1:42" x14ac:dyDescent="0.2">
      <c r="A14" s="20" t="s">
        <v>168</v>
      </c>
      <c r="B14" s="20" t="s">
        <v>423</v>
      </c>
      <c r="C14" s="20" t="s">
        <v>802</v>
      </c>
      <c r="D14" s="20" t="s">
        <v>803</v>
      </c>
      <c r="E14" s="20" t="s">
        <v>76</v>
      </c>
      <c r="F14" s="14">
        <v>0.02</v>
      </c>
      <c r="G14" s="14">
        <v>4</v>
      </c>
      <c r="H14" s="23">
        <v>200</v>
      </c>
      <c r="I14" s="13" t="s">
        <v>77</v>
      </c>
      <c r="J14" s="13" t="s">
        <v>77</v>
      </c>
      <c r="K14" s="13" t="s">
        <v>77</v>
      </c>
      <c r="L14" s="14">
        <v>4</v>
      </c>
      <c r="M14" s="13">
        <f t="shared" si="0"/>
        <v>4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14">
        <v>0</v>
      </c>
      <c r="R14" s="22">
        <v>4</v>
      </c>
      <c r="S14" s="13">
        <v>1</v>
      </c>
      <c r="T14" s="13">
        <v>1</v>
      </c>
      <c r="U14" s="13">
        <v>1</v>
      </c>
      <c r="V14" s="13">
        <v>1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20" t="s">
        <v>171</v>
      </c>
    </row>
    <row r="15" spans="1:42" x14ac:dyDescent="0.2">
      <c r="A15" s="24" t="s">
        <v>227</v>
      </c>
      <c r="B15" s="25" t="s">
        <v>423</v>
      </c>
      <c r="C15" s="25" t="s">
        <v>862</v>
      </c>
      <c r="D15" s="25" t="s">
        <v>863</v>
      </c>
      <c r="E15" s="24" t="s">
        <v>76</v>
      </c>
      <c r="F15" s="26">
        <v>0.89700000000000002</v>
      </c>
      <c r="G15" s="26">
        <v>54</v>
      </c>
      <c r="H15" s="27">
        <v>61</v>
      </c>
      <c r="I15" s="13" t="s">
        <v>77</v>
      </c>
      <c r="J15" s="13" t="s">
        <v>77</v>
      </c>
      <c r="K15" s="13" t="s">
        <v>77</v>
      </c>
      <c r="L15" s="26">
        <v>37</v>
      </c>
      <c r="M15" s="13">
        <f t="shared" si="0"/>
        <v>37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26">
        <v>45</v>
      </c>
      <c r="R15" s="28">
        <v>9</v>
      </c>
      <c r="S15" s="13">
        <v>21</v>
      </c>
      <c r="T15" s="13">
        <v>16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 t="s">
        <v>236</v>
      </c>
    </row>
    <row r="16" spans="1:42" x14ac:dyDescent="0.2">
      <c r="A16" s="24" t="s">
        <v>227</v>
      </c>
      <c r="B16" s="25" t="s">
        <v>423</v>
      </c>
      <c r="C16" s="25" t="s">
        <v>890</v>
      </c>
      <c r="D16" s="25" t="s">
        <v>891</v>
      </c>
      <c r="E16" s="25" t="s">
        <v>76</v>
      </c>
      <c r="F16" s="26">
        <v>1.0999999999999999E-2</v>
      </c>
      <c r="G16" s="26">
        <v>1</v>
      </c>
      <c r="H16" s="29">
        <f>G16/F16</f>
        <v>90.909090909090921</v>
      </c>
      <c r="I16" s="13" t="s">
        <v>77</v>
      </c>
      <c r="J16" s="13" t="s">
        <v>77</v>
      </c>
      <c r="K16" s="13" t="s">
        <v>77</v>
      </c>
      <c r="L16" s="26">
        <v>1</v>
      </c>
      <c r="M16" s="13">
        <f t="shared" si="0"/>
        <v>1</v>
      </c>
      <c r="N16" s="13">
        <f t="shared" si="1"/>
        <v>0</v>
      </c>
      <c r="O16" s="13">
        <f t="shared" si="2"/>
        <v>0</v>
      </c>
      <c r="P16" s="13">
        <f t="shared" si="3"/>
        <v>0</v>
      </c>
      <c r="Q16" s="26">
        <v>0</v>
      </c>
      <c r="R16" s="28">
        <v>1</v>
      </c>
      <c r="S16" s="13">
        <v>1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236</v>
      </c>
    </row>
    <row r="17" spans="1:42" x14ac:dyDescent="0.2">
      <c r="A17" s="24" t="s">
        <v>227</v>
      </c>
      <c r="B17" s="25" t="s">
        <v>423</v>
      </c>
      <c r="C17" s="25" t="s">
        <v>997</v>
      </c>
      <c r="D17" s="25" t="s">
        <v>998</v>
      </c>
      <c r="E17" s="25" t="s">
        <v>182</v>
      </c>
      <c r="F17" s="26">
        <v>3.35</v>
      </c>
      <c r="G17" s="26">
        <v>56</v>
      </c>
      <c r="H17" s="27">
        <v>17</v>
      </c>
      <c r="I17" s="13" t="s">
        <v>77</v>
      </c>
      <c r="J17" s="13" t="s">
        <v>77</v>
      </c>
      <c r="K17" s="13" t="s">
        <v>77</v>
      </c>
      <c r="L17" s="26">
        <v>13</v>
      </c>
      <c r="M17" s="13">
        <f t="shared" si="0"/>
        <v>13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26">
        <v>56</v>
      </c>
      <c r="R17" s="28">
        <v>0</v>
      </c>
      <c r="S17" s="13">
        <v>7</v>
      </c>
      <c r="T17" s="13">
        <v>6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 t="s">
        <v>236</v>
      </c>
    </row>
    <row r="18" spans="1:42" x14ac:dyDescent="0.2">
      <c r="A18" s="24" t="s">
        <v>227</v>
      </c>
      <c r="B18" s="25" t="s">
        <v>423</v>
      </c>
      <c r="C18" s="25" t="s">
        <v>1045</v>
      </c>
      <c r="D18" s="25" t="s">
        <v>1046</v>
      </c>
      <c r="E18" s="25" t="s">
        <v>88</v>
      </c>
      <c r="F18" s="26">
        <v>0.02</v>
      </c>
      <c r="G18" s="26">
        <v>1</v>
      </c>
      <c r="H18" s="29">
        <f>G18/F18</f>
        <v>50</v>
      </c>
      <c r="I18" s="13" t="s">
        <v>77</v>
      </c>
      <c r="J18" s="13" t="s">
        <v>77</v>
      </c>
      <c r="K18" s="13" t="s">
        <v>77</v>
      </c>
      <c r="L18" s="26">
        <v>1</v>
      </c>
      <c r="M18" s="13">
        <f t="shared" si="0"/>
        <v>1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26">
        <v>1</v>
      </c>
      <c r="R18" s="28">
        <v>0</v>
      </c>
      <c r="S18" s="13">
        <v>1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 t="s">
        <v>236</v>
      </c>
    </row>
    <row r="19" spans="1:42" x14ac:dyDescent="0.2">
      <c r="A19" s="13" t="s">
        <v>1065</v>
      </c>
      <c r="B19" s="13" t="s">
        <v>423</v>
      </c>
      <c r="C19" s="13" t="s">
        <v>1066</v>
      </c>
      <c r="D19" s="40" t="s">
        <v>1067</v>
      </c>
      <c r="E19" s="13" t="s">
        <v>76</v>
      </c>
      <c r="F19" s="17">
        <v>0.33</v>
      </c>
      <c r="G19" s="13">
        <v>30</v>
      </c>
      <c r="H19" s="18">
        <f>SUM(G19/F19)</f>
        <v>90.909090909090907</v>
      </c>
      <c r="I19" s="13" t="s">
        <v>77</v>
      </c>
      <c r="J19" s="13" t="s">
        <v>77</v>
      </c>
      <c r="K19" s="13" t="s">
        <v>77</v>
      </c>
      <c r="L19" s="13">
        <v>30</v>
      </c>
      <c r="M19" s="13">
        <f t="shared" si="0"/>
        <v>0</v>
      </c>
      <c r="N19" s="13">
        <f t="shared" si="1"/>
        <v>30</v>
      </c>
      <c r="O19" s="13">
        <f t="shared" si="2"/>
        <v>0</v>
      </c>
      <c r="P19" s="13">
        <f t="shared" si="3"/>
        <v>0</v>
      </c>
      <c r="Q19" s="13">
        <v>10</v>
      </c>
      <c r="R19" s="19">
        <v>20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21</v>
      </c>
      <c r="Y19" s="13">
        <v>9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 t="s">
        <v>1068</v>
      </c>
    </row>
    <row r="20" spans="1:42" x14ac:dyDescent="0.2">
      <c r="A20" s="13" t="s">
        <v>1065</v>
      </c>
      <c r="B20" s="13" t="s">
        <v>423</v>
      </c>
      <c r="C20" s="13" t="s">
        <v>1080</v>
      </c>
      <c r="D20" s="40" t="s">
        <v>1081</v>
      </c>
      <c r="E20" s="13" t="s">
        <v>76</v>
      </c>
      <c r="F20" s="17">
        <v>2.61</v>
      </c>
      <c r="G20" s="13">
        <v>50</v>
      </c>
      <c r="H20" s="18">
        <f>SUM(G20/F20)</f>
        <v>19.157088122605366</v>
      </c>
      <c r="I20" s="13" t="s">
        <v>77</v>
      </c>
      <c r="J20" s="13" t="s">
        <v>77</v>
      </c>
      <c r="K20" s="13" t="s">
        <v>77</v>
      </c>
      <c r="L20" s="13">
        <v>50</v>
      </c>
      <c r="M20" s="13">
        <f t="shared" si="0"/>
        <v>0</v>
      </c>
      <c r="N20" s="13">
        <f t="shared" si="1"/>
        <v>50</v>
      </c>
      <c r="O20" s="13">
        <f t="shared" si="2"/>
        <v>0</v>
      </c>
      <c r="P20" s="13">
        <f t="shared" si="3"/>
        <v>0</v>
      </c>
      <c r="Q20" s="13">
        <v>40</v>
      </c>
      <c r="R20" s="19">
        <v>10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50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 t="s">
        <v>1082</v>
      </c>
    </row>
  </sheetData>
  <sortState xmlns:xlrd2="http://schemas.microsoft.com/office/spreadsheetml/2017/richdata2" ref="A2:AP23">
    <sortCondition ref="B1:B23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6BB4-2AA0-4553-BB46-EA19A1DBA6B7}">
  <dimension ref="A1:AP25"/>
  <sheetViews>
    <sheetView workbookViewId="0">
      <selection activeCell="AP29" sqref="AP29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97.8554687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281</v>
      </c>
      <c r="C2" s="13" t="s">
        <v>282</v>
      </c>
      <c r="D2" s="13" t="s">
        <v>283</v>
      </c>
      <c r="E2" s="13" t="s">
        <v>76</v>
      </c>
      <c r="F2" s="17">
        <v>1.39</v>
      </c>
      <c r="G2" s="13">
        <v>72</v>
      </c>
      <c r="H2" s="18">
        <v>51.798561151079141</v>
      </c>
      <c r="I2" s="13" t="s">
        <v>77</v>
      </c>
      <c r="J2" s="13" t="s">
        <v>77</v>
      </c>
      <c r="K2" s="13" t="s">
        <v>77</v>
      </c>
      <c r="L2" s="13">
        <v>72</v>
      </c>
      <c r="M2" s="13">
        <f t="shared" ref="M2:M25" si="0">SUM(S2:W2)</f>
        <v>0</v>
      </c>
      <c r="N2" s="13">
        <f t="shared" ref="N2:N25" si="1">SUM(X2:AB2)</f>
        <v>72</v>
      </c>
      <c r="O2" s="13">
        <f t="shared" ref="O2:O25" si="2">SUM(AC2:AH2)</f>
        <v>0</v>
      </c>
      <c r="P2" s="13">
        <f t="shared" ref="P2:P25" si="3">SUM(AI2:AO2)</f>
        <v>0</v>
      </c>
      <c r="Q2" s="13">
        <v>72</v>
      </c>
      <c r="R2" s="19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51</v>
      </c>
      <c r="Y2" s="13">
        <v>21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79</v>
      </c>
    </row>
    <row r="3" spans="1:42" x14ac:dyDescent="0.2">
      <c r="A3" s="30" t="s">
        <v>106</v>
      </c>
      <c r="B3" s="30" t="s">
        <v>281</v>
      </c>
      <c r="C3" s="30" t="s">
        <v>355</v>
      </c>
      <c r="D3" s="30" t="s">
        <v>356</v>
      </c>
      <c r="E3" s="30" t="s">
        <v>88</v>
      </c>
      <c r="F3" s="32">
        <v>0.15</v>
      </c>
      <c r="G3" s="32">
        <v>2</v>
      </c>
      <c r="H3" s="18">
        <v>27</v>
      </c>
      <c r="I3" s="13" t="s">
        <v>77</v>
      </c>
      <c r="J3" s="13" t="s">
        <v>77</v>
      </c>
      <c r="K3" s="13" t="s">
        <v>77</v>
      </c>
      <c r="L3" s="32">
        <v>2</v>
      </c>
      <c r="M3" s="13">
        <f t="shared" si="0"/>
        <v>2</v>
      </c>
      <c r="N3" s="13">
        <f t="shared" si="1"/>
        <v>0</v>
      </c>
      <c r="O3" s="13">
        <f t="shared" si="2"/>
        <v>0</v>
      </c>
      <c r="P3" s="13">
        <f t="shared" si="3"/>
        <v>0</v>
      </c>
      <c r="Q3" s="32">
        <v>2</v>
      </c>
      <c r="R3" s="39">
        <v>0</v>
      </c>
      <c r="S3" s="13">
        <v>0</v>
      </c>
      <c r="T3" s="13">
        <v>0</v>
      </c>
      <c r="U3" s="13">
        <v>1</v>
      </c>
      <c r="V3" s="13">
        <v>1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341</v>
      </c>
    </row>
    <row r="4" spans="1:42" x14ac:dyDescent="0.2">
      <c r="A4" s="20" t="s">
        <v>113</v>
      </c>
      <c r="B4" s="24" t="s">
        <v>281</v>
      </c>
      <c r="C4" s="24" t="s">
        <v>378</v>
      </c>
      <c r="D4" s="24" t="s">
        <v>379</v>
      </c>
      <c r="E4" s="24" t="s">
        <v>76</v>
      </c>
      <c r="F4" s="34">
        <v>0.02</v>
      </c>
      <c r="G4" s="34">
        <v>1</v>
      </c>
      <c r="H4" s="38">
        <v>50</v>
      </c>
      <c r="I4" s="13" t="s">
        <v>77</v>
      </c>
      <c r="J4" s="13" t="s">
        <v>77</v>
      </c>
      <c r="K4" s="13" t="s">
        <v>77</v>
      </c>
      <c r="L4" s="13">
        <v>1</v>
      </c>
      <c r="M4" s="13">
        <f t="shared" si="0"/>
        <v>1</v>
      </c>
      <c r="N4" s="13">
        <f t="shared" si="1"/>
        <v>0</v>
      </c>
      <c r="O4" s="13">
        <f t="shared" si="2"/>
        <v>0</v>
      </c>
      <c r="P4" s="13">
        <f t="shared" si="3"/>
        <v>0</v>
      </c>
      <c r="Q4" s="34">
        <v>0</v>
      </c>
      <c r="R4" s="36">
        <v>1</v>
      </c>
      <c r="S4" s="13">
        <v>1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114</v>
      </c>
    </row>
    <row r="5" spans="1:42" x14ac:dyDescent="0.2">
      <c r="A5" s="13" t="s">
        <v>570</v>
      </c>
      <c r="B5" s="13" t="s">
        <v>281</v>
      </c>
      <c r="C5" s="13" t="s">
        <v>571</v>
      </c>
      <c r="D5" s="13" t="s">
        <v>572</v>
      </c>
      <c r="E5" s="13" t="s">
        <v>89</v>
      </c>
      <c r="F5" s="17">
        <v>1.3</v>
      </c>
      <c r="G5" s="13">
        <v>15</v>
      </c>
      <c r="H5" s="18">
        <v>11.538461538461538</v>
      </c>
      <c r="I5" s="13" t="s">
        <v>77</v>
      </c>
      <c r="J5" s="13" t="s">
        <v>77</v>
      </c>
      <c r="K5" s="13" t="s">
        <v>77</v>
      </c>
      <c r="L5" s="13">
        <v>15</v>
      </c>
      <c r="M5" s="13">
        <f t="shared" si="0"/>
        <v>0</v>
      </c>
      <c r="N5" s="13">
        <f t="shared" si="1"/>
        <v>15</v>
      </c>
      <c r="O5" s="13">
        <f t="shared" si="2"/>
        <v>0</v>
      </c>
      <c r="P5" s="13">
        <f t="shared" si="3"/>
        <v>0</v>
      </c>
      <c r="Q5" s="13">
        <v>15</v>
      </c>
      <c r="R5" s="19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7</v>
      </c>
      <c r="Y5" s="13">
        <v>7</v>
      </c>
      <c r="Z5" s="13">
        <v>1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573</v>
      </c>
    </row>
    <row r="6" spans="1:42" x14ac:dyDescent="0.2">
      <c r="A6" s="20" t="s">
        <v>168</v>
      </c>
      <c r="B6" s="20" t="s">
        <v>281</v>
      </c>
      <c r="C6" s="20" t="s">
        <v>602</v>
      </c>
      <c r="D6" s="20" t="s">
        <v>603</v>
      </c>
      <c r="E6" s="13" t="s">
        <v>76</v>
      </c>
      <c r="F6" s="14">
        <v>0.03</v>
      </c>
      <c r="G6" s="14">
        <v>2</v>
      </c>
      <c r="H6" s="21">
        <f>G6/F6</f>
        <v>66.666666666666671</v>
      </c>
      <c r="I6" s="13" t="s">
        <v>77</v>
      </c>
      <c r="J6" s="13" t="s">
        <v>77</v>
      </c>
      <c r="K6" s="13" t="s">
        <v>77</v>
      </c>
      <c r="L6" s="14">
        <v>2</v>
      </c>
      <c r="M6" s="13">
        <f t="shared" si="0"/>
        <v>2</v>
      </c>
      <c r="N6" s="13">
        <f t="shared" si="1"/>
        <v>0</v>
      </c>
      <c r="O6" s="13">
        <f t="shared" si="2"/>
        <v>0</v>
      </c>
      <c r="P6" s="13">
        <f t="shared" si="3"/>
        <v>0</v>
      </c>
      <c r="Q6" s="14">
        <v>0</v>
      </c>
      <c r="R6" s="22">
        <v>2</v>
      </c>
      <c r="S6" s="13">
        <v>0</v>
      </c>
      <c r="T6" s="13">
        <v>1</v>
      </c>
      <c r="U6" s="13">
        <v>1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20" t="s">
        <v>604</v>
      </c>
    </row>
    <row r="7" spans="1:42" x14ac:dyDescent="0.2">
      <c r="A7" s="20" t="s">
        <v>168</v>
      </c>
      <c r="B7" s="20" t="s">
        <v>281</v>
      </c>
      <c r="C7" s="20" t="s">
        <v>622</v>
      </c>
      <c r="D7" s="20" t="s">
        <v>623</v>
      </c>
      <c r="E7" s="20" t="s">
        <v>76</v>
      </c>
      <c r="F7" s="14">
        <v>0.25</v>
      </c>
      <c r="G7" s="14">
        <v>5</v>
      </c>
      <c r="H7" s="23">
        <v>20</v>
      </c>
      <c r="I7" s="13" t="s">
        <v>77</v>
      </c>
      <c r="J7" s="13" t="s">
        <v>77</v>
      </c>
      <c r="K7" s="13" t="s">
        <v>77</v>
      </c>
      <c r="L7" s="14">
        <v>5</v>
      </c>
      <c r="M7" s="13">
        <f t="shared" si="0"/>
        <v>5</v>
      </c>
      <c r="N7" s="13">
        <f t="shared" si="1"/>
        <v>0</v>
      </c>
      <c r="O7" s="13">
        <f t="shared" si="2"/>
        <v>0</v>
      </c>
      <c r="P7" s="13">
        <f t="shared" si="3"/>
        <v>0</v>
      </c>
      <c r="Q7" s="14">
        <v>5</v>
      </c>
      <c r="R7" s="22">
        <v>0</v>
      </c>
      <c r="S7" s="13">
        <v>0</v>
      </c>
      <c r="T7" s="13">
        <v>1</v>
      </c>
      <c r="U7" s="13">
        <v>1</v>
      </c>
      <c r="V7" s="13">
        <v>1</v>
      </c>
      <c r="W7" s="13">
        <v>2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20" t="s">
        <v>624</v>
      </c>
    </row>
    <row r="8" spans="1:42" x14ac:dyDescent="0.2">
      <c r="A8" s="20" t="s">
        <v>168</v>
      </c>
      <c r="B8" s="20" t="s">
        <v>281</v>
      </c>
      <c r="C8" s="20" t="s">
        <v>632</v>
      </c>
      <c r="D8" s="20" t="s">
        <v>633</v>
      </c>
      <c r="E8" s="20" t="s">
        <v>76</v>
      </c>
      <c r="F8" s="14">
        <v>3.6600000000000001E-2</v>
      </c>
      <c r="G8" s="14">
        <v>2</v>
      </c>
      <c r="H8" s="23">
        <v>66.66</v>
      </c>
      <c r="I8" s="13" t="s">
        <v>77</v>
      </c>
      <c r="J8" s="13" t="s">
        <v>77</v>
      </c>
      <c r="K8" s="13" t="s">
        <v>77</v>
      </c>
      <c r="L8" s="14">
        <v>2</v>
      </c>
      <c r="M8" s="13">
        <f t="shared" si="0"/>
        <v>2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14">
        <v>2</v>
      </c>
      <c r="R8" s="22">
        <v>0</v>
      </c>
      <c r="S8" s="13">
        <v>0</v>
      </c>
      <c r="T8" s="13">
        <v>0</v>
      </c>
      <c r="U8" s="13">
        <v>1</v>
      </c>
      <c r="V8" s="13">
        <v>1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171</v>
      </c>
    </row>
    <row r="9" spans="1:42" x14ac:dyDescent="0.2">
      <c r="A9" s="20" t="s">
        <v>168</v>
      </c>
      <c r="B9" s="20" t="s">
        <v>281</v>
      </c>
      <c r="C9" s="20" t="s">
        <v>718</v>
      </c>
      <c r="D9" s="20" t="s">
        <v>719</v>
      </c>
      <c r="E9" s="20" t="s">
        <v>76</v>
      </c>
      <c r="F9" s="14">
        <v>0.19</v>
      </c>
      <c r="G9" s="14">
        <v>1</v>
      </c>
      <c r="H9" s="21">
        <f>G9/F9</f>
        <v>5.2631578947368425</v>
      </c>
      <c r="I9" s="13" t="s">
        <v>77</v>
      </c>
      <c r="J9" s="13" t="s">
        <v>77</v>
      </c>
      <c r="K9" s="13" t="s">
        <v>77</v>
      </c>
      <c r="L9" s="14">
        <v>1</v>
      </c>
      <c r="M9" s="13">
        <f t="shared" si="0"/>
        <v>1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14">
        <v>0</v>
      </c>
      <c r="R9" s="22">
        <v>1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171</v>
      </c>
    </row>
    <row r="10" spans="1:42" x14ac:dyDescent="0.2">
      <c r="A10" s="20" t="s">
        <v>168</v>
      </c>
      <c r="B10" s="20" t="s">
        <v>281</v>
      </c>
      <c r="C10" s="20" t="s">
        <v>734</v>
      </c>
      <c r="D10" s="20" t="s">
        <v>735</v>
      </c>
      <c r="E10" s="20" t="s">
        <v>76</v>
      </c>
      <c r="F10" s="14">
        <v>0.02</v>
      </c>
      <c r="G10" s="14">
        <v>4</v>
      </c>
      <c r="H10" s="21">
        <f>G10/F10</f>
        <v>200</v>
      </c>
      <c r="I10" s="13" t="s">
        <v>77</v>
      </c>
      <c r="J10" s="13" t="s">
        <v>77</v>
      </c>
      <c r="K10" s="13" t="s">
        <v>77</v>
      </c>
      <c r="L10" s="14">
        <v>4</v>
      </c>
      <c r="M10" s="13">
        <f t="shared" si="0"/>
        <v>4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0</v>
      </c>
      <c r="R10" s="22">
        <v>4</v>
      </c>
      <c r="S10" s="13">
        <v>0</v>
      </c>
      <c r="T10" s="13">
        <v>2</v>
      </c>
      <c r="U10" s="13">
        <v>2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171</v>
      </c>
    </row>
    <row r="11" spans="1:42" x14ac:dyDescent="0.2">
      <c r="A11" s="20" t="s">
        <v>168</v>
      </c>
      <c r="B11" s="20" t="s">
        <v>281</v>
      </c>
      <c r="C11" s="20" t="s">
        <v>753</v>
      </c>
      <c r="D11" s="20" t="s">
        <v>754</v>
      </c>
      <c r="E11" s="20" t="s">
        <v>76</v>
      </c>
      <c r="F11" s="14">
        <v>0.09</v>
      </c>
      <c r="G11" s="14">
        <v>9</v>
      </c>
      <c r="H11" s="21">
        <f>G11/F11</f>
        <v>100</v>
      </c>
      <c r="I11" s="13" t="s">
        <v>77</v>
      </c>
      <c r="J11" s="13" t="s">
        <v>77</v>
      </c>
      <c r="K11" s="13" t="s">
        <v>77</v>
      </c>
      <c r="L11" s="14">
        <v>9</v>
      </c>
      <c r="M11" s="13">
        <f t="shared" si="0"/>
        <v>9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14">
        <v>0</v>
      </c>
      <c r="R11" s="22">
        <v>9</v>
      </c>
      <c r="S11" s="13">
        <v>0</v>
      </c>
      <c r="T11" s="13">
        <v>0</v>
      </c>
      <c r="U11" s="13">
        <v>0</v>
      </c>
      <c r="V11" s="13">
        <v>5</v>
      </c>
      <c r="W11" s="13">
        <v>4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171</v>
      </c>
    </row>
    <row r="12" spans="1:42" x14ac:dyDescent="0.2">
      <c r="A12" s="20" t="s">
        <v>168</v>
      </c>
      <c r="B12" s="20" t="s">
        <v>281</v>
      </c>
      <c r="C12" s="20" t="s">
        <v>829</v>
      </c>
      <c r="D12" s="20" t="s">
        <v>830</v>
      </c>
      <c r="E12" s="20" t="s">
        <v>76</v>
      </c>
      <c r="F12" s="14">
        <v>0.03</v>
      </c>
      <c r="G12" s="14">
        <v>1</v>
      </c>
      <c r="H12" s="21">
        <f>G12/F12</f>
        <v>33.333333333333336</v>
      </c>
      <c r="I12" s="13" t="s">
        <v>77</v>
      </c>
      <c r="J12" s="13" t="s">
        <v>77</v>
      </c>
      <c r="K12" s="13" t="s">
        <v>77</v>
      </c>
      <c r="L12" s="14">
        <v>1</v>
      </c>
      <c r="M12" s="13">
        <f t="shared" si="0"/>
        <v>1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4">
        <v>1</v>
      </c>
      <c r="R12" s="22">
        <v>0</v>
      </c>
      <c r="S12" s="13">
        <v>0</v>
      </c>
      <c r="T12" s="13">
        <v>1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20" t="s">
        <v>171</v>
      </c>
    </row>
    <row r="13" spans="1:42" x14ac:dyDescent="0.2">
      <c r="A13" s="20" t="s">
        <v>168</v>
      </c>
      <c r="B13" s="20" t="s">
        <v>281</v>
      </c>
      <c r="C13" s="20" t="s">
        <v>853</v>
      </c>
      <c r="D13" s="20" t="s">
        <v>854</v>
      </c>
      <c r="E13" s="20" t="s">
        <v>76</v>
      </c>
      <c r="F13" s="14">
        <v>0.01</v>
      </c>
      <c r="G13" s="14">
        <v>1</v>
      </c>
      <c r="H13" s="21">
        <f>G13/F13</f>
        <v>100</v>
      </c>
      <c r="I13" s="13" t="s">
        <v>77</v>
      </c>
      <c r="J13" s="13" t="s">
        <v>77</v>
      </c>
      <c r="K13" s="13" t="s">
        <v>77</v>
      </c>
      <c r="L13" s="14">
        <v>1</v>
      </c>
      <c r="M13" s="13">
        <f t="shared" si="0"/>
        <v>1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14">
        <v>0</v>
      </c>
      <c r="R13" s="22">
        <v>1</v>
      </c>
      <c r="S13" s="13">
        <v>0</v>
      </c>
      <c r="T13" s="13">
        <v>1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20" t="s">
        <v>171</v>
      </c>
    </row>
    <row r="14" spans="1:42" x14ac:dyDescent="0.2">
      <c r="A14" s="24" t="s">
        <v>227</v>
      </c>
      <c r="B14" s="25" t="s">
        <v>281</v>
      </c>
      <c r="C14" s="25" t="s">
        <v>876</v>
      </c>
      <c r="D14" s="25" t="s">
        <v>877</v>
      </c>
      <c r="E14" s="25" t="s">
        <v>76</v>
      </c>
      <c r="F14" s="26">
        <v>2.2799999999999998</v>
      </c>
      <c r="G14" s="26">
        <v>32</v>
      </c>
      <c r="H14" s="27">
        <v>14</v>
      </c>
      <c r="I14" s="13" t="s">
        <v>77</v>
      </c>
      <c r="J14" s="13" t="s">
        <v>77</v>
      </c>
      <c r="K14" s="13" t="s">
        <v>77</v>
      </c>
      <c r="L14" s="26">
        <v>19</v>
      </c>
      <c r="M14" s="13">
        <f t="shared" si="0"/>
        <v>19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26">
        <v>32</v>
      </c>
      <c r="R14" s="28">
        <v>0</v>
      </c>
      <c r="S14" s="13">
        <v>10</v>
      </c>
      <c r="T14" s="13">
        <v>9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 t="s">
        <v>236</v>
      </c>
    </row>
    <row r="15" spans="1:42" x14ac:dyDescent="0.2">
      <c r="A15" s="24" t="s">
        <v>227</v>
      </c>
      <c r="B15" s="25" t="s">
        <v>281</v>
      </c>
      <c r="C15" s="25" t="s">
        <v>878</v>
      </c>
      <c r="D15" s="25" t="s">
        <v>879</v>
      </c>
      <c r="E15" s="25" t="s">
        <v>76</v>
      </c>
      <c r="F15" s="26">
        <v>2.15</v>
      </c>
      <c r="G15" s="26">
        <v>36</v>
      </c>
      <c r="H15" s="27">
        <v>17</v>
      </c>
      <c r="I15" s="13" t="s">
        <v>77</v>
      </c>
      <c r="J15" s="13" t="s">
        <v>77</v>
      </c>
      <c r="K15" s="13" t="s">
        <v>77</v>
      </c>
      <c r="L15" s="26">
        <v>20</v>
      </c>
      <c r="M15" s="13">
        <f t="shared" si="0"/>
        <v>20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26">
        <v>36</v>
      </c>
      <c r="R15" s="28">
        <v>0</v>
      </c>
      <c r="S15" s="13">
        <v>10</v>
      </c>
      <c r="T15" s="13">
        <v>10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 t="s">
        <v>236</v>
      </c>
    </row>
    <row r="16" spans="1:42" x14ac:dyDescent="0.2">
      <c r="A16" s="24" t="s">
        <v>227</v>
      </c>
      <c r="B16" s="25" t="s">
        <v>281</v>
      </c>
      <c r="C16" s="25" t="s">
        <v>886</v>
      </c>
      <c r="D16" s="25" t="s">
        <v>887</v>
      </c>
      <c r="E16" s="25" t="s">
        <v>76</v>
      </c>
      <c r="F16" s="26">
        <v>0.9</v>
      </c>
      <c r="G16" s="26">
        <v>12</v>
      </c>
      <c r="H16" s="27">
        <v>13.3</v>
      </c>
      <c r="I16" s="13" t="s">
        <v>77</v>
      </c>
      <c r="J16" s="13" t="s">
        <v>77</v>
      </c>
      <c r="K16" s="13" t="s">
        <v>77</v>
      </c>
      <c r="L16" s="26">
        <v>2</v>
      </c>
      <c r="M16" s="13">
        <f t="shared" si="0"/>
        <v>2</v>
      </c>
      <c r="N16" s="13">
        <f t="shared" si="1"/>
        <v>0</v>
      </c>
      <c r="O16" s="13">
        <f t="shared" si="2"/>
        <v>0</v>
      </c>
      <c r="P16" s="13">
        <f t="shared" si="3"/>
        <v>0</v>
      </c>
      <c r="Q16" s="26">
        <v>12</v>
      </c>
      <c r="R16" s="28">
        <v>0</v>
      </c>
      <c r="S16" s="13">
        <v>2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236</v>
      </c>
    </row>
    <row r="17" spans="1:42" x14ac:dyDescent="0.2">
      <c r="A17" s="24" t="s">
        <v>227</v>
      </c>
      <c r="B17" s="25" t="s">
        <v>281</v>
      </c>
      <c r="C17" s="25" t="s">
        <v>888</v>
      </c>
      <c r="D17" s="25" t="s">
        <v>889</v>
      </c>
      <c r="E17" s="25" t="s">
        <v>76</v>
      </c>
      <c r="F17" s="26">
        <v>0.22</v>
      </c>
      <c r="G17" s="26">
        <v>2</v>
      </c>
      <c r="H17" s="27">
        <v>9.1</v>
      </c>
      <c r="I17" s="13" t="s">
        <v>77</v>
      </c>
      <c r="J17" s="13" t="s">
        <v>77</v>
      </c>
      <c r="K17" s="13" t="s">
        <v>77</v>
      </c>
      <c r="L17" s="26">
        <v>1</v>
      </c>
      <c r="M17" s="13">
        <f t="shared" si="0"/>
        <v>1</v>
      </c>
      <c r="N17" s="13">
        <f t="shared" si="1"/>
        <v>0</v>
      </c>
      <c r="O17" s="13">
        <f t="shared" si="2"/>
        <v>0</v>
      </c>
      <c r="P17" s="13">
        <f t="shared" si="3"/>
        <v>0</v>
      </c>
      <c r="Q17" s="26">
        <v>2</v>
      </c>
      <c r="R17" s="28">
        <v>0</v>
      </c>
      <c r="S17" s="13">
        <v>1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 t="s">
        <v>236</v>
      </c>
    </row>
    <row r="18" spans="1:42" x14ac:dyDescent="0.2">
      <c r="A18" s="24" t="s">
        <v>227</v>
      </c>
      <c r="B18" s="25" t="s">
        <v>281</v>
      </c>
      <c r="C18" s="25" t="s">
        <v>908</v>
      </c>
      <c r="D18" s="25" t="s">
        <v>909</v>
      </c>
      <c r="E18" s="25" t="s">
        <v>76</v>
      </c>
      <c r="F18" s="26">
        <v>0.629</v>
      </c>
      <c r="G18" s="26">
        <v>12</v>
      </c>
      <c r="H18" s="27">
        <v>19.047000000000001</v>
      </c>
      <c r="I18" s="13" t="s">
        <v>77</v>
      </c>
      <c r="J18" s="13" t="s">
        <v>77</v>
      </c>
      <c r="K18" s="13" t="s">
        <v>77</v>
      </c>
      <c r="L18" s="26">
        <v>11</v>
      </c>
      <c r="M18" s="13">
        <f t="shared" si="0"/>
        <v>11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26">
        <v>12</v>
      </c>
      <c r="R18" s="28">
        <v>0</v>
      </c>
      <c r="S18" s="13">
        <v>7</v>
      </c>
      <c r="T18" s="13">
        <v>4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 t="s">
        <v>236</v>
      </c>
    </row>
    <row r="19" spans="1:42" x14ac:dyDescent="0.2">
      <c r="A19" s="24" t="s">
        <v>227</v>
      </c>
      <c r="B19" s="25" t="s">
        <v>281</v>
      </c>
      <c r="C19" s="25" t="s">
        <v>915</v>
      </c>
      <c r="D19" s="25" t="s">
        <v>916</v>
      </c>
      <c r="E19" s="25" t="s">
        <v>76</v>
      </c>
      <c r="F19" s="26">
        <v>0.1653</v>
      </c>
      <c r="G19" s="26">
        <v>1</v>
      </c>
      <c r="H19" s="27">
        <v>5.8819999999999997</v>
      </c>
      <c r="I19" s="13" t="s">
        <v>77</v>
      </c>
      <c r="J19" s="13" t="s">
        <v>77</v>
      </c>
      <c r="K19" s="13" t="s">
        <v>77</v>
      </c>
      <c r="L19" s="26">
        <v>1</v>
      </c>
      <c r="M19" s="13">
        <f t="shared" si="0"/>
        <v>1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26">
        <v>1</v>
      </c>
      <c r="R19" s="28">
        <v>0</v>
      </c>
      <c r="S19" s="13">
        <v>1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 t="s">
        <v>236</v>
      </c>
    </row>
    <row r="20" spans="1:42" x14ac:dyDescent="0.2">
      <c r="A20" s="24" t="s">
        <v>227</v>
      </c>
      <c r="B20" s="25" t="s">
        <v>281</v>
      </c>
      <c r="C20" s="25" t="s">
        <v>929</v>
      </c>
      <c r="D20" s="25" t="s">
        <v>930</v>
      </c>
      <c r="E20" s="25" t="s">
        <v>76</v>
      </c>
      <c r="F20" s="26">
        <v>1.47</v>
      </c>
      <c r="G20" s="26">
        <v>37</v>
      </c>
      <c r="H20" s="27">
        <v>25.17</v>
      </c>
      <c r="I20" s="13" t="s">
        <v>77</v>
      </c>
      <c r="J20" s="13" t="s">
        <v>77</v>
      </c>
      <c r="K20" s="13" t="s">
        <v>77</v>
      </c>
      <c r="L20" s="26">
        <v>35</v>
      </c>
      <c r="M20" s="13">
        <f t="shared" si="0"/>
        <v>35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26">
        <v>37</v>
      </c>
      <c r="R20" s="28">
        <v>0</v>
      </c>
      <c r="S20" s="13">
        <v>21</v>
      </c>
      <c r="T20" s="13">
        <v>14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 t="s">
        <v>236</v>
      </c>
    </row>
    <row r="21" spans="1:42" x14ac:dyDescent="0.2">
      <c r="A21" s="24" t="s">
        <v>227</v>
      </c>
      <c r="B21" s="25" t="s">
        <v>281</v>
      </c>
      <c r="C21" s="25" t="s">
        <v>1007</v>
      </c>
      <c r="D21" s="25" t="s">
        <v>1008</v>
      </c>
      <c r="E21" s="25" t="s">
        <v>76</v>
      </c>
      <c r="F21" s="26">
        <v>4.41E-2</v>
      </c>
      <c r="G21" s="26">
        <v>5</v>
      </c>
      <c r="H21" s="27">
        <v>113</v>
      </c>
      <c r="I21" s="13" t="s">
        <v>77</v>
      </c>
      <c r="J21" s="13" t="s">
        <v>77</v>
      </c>
      <c r="K21" s="13" t="s">
        <v>77</v>
      </c>
      <c r="L21" s="26">
        <v>2</v>
      </c>
      <c r="M21" s="13">
        <f t="shared" si="0"/>
        <v>2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26">
        <v>0</v>
      </c>
      <c r="R21" s="28">
        <v>5</v>
      </c>
      <c r="S21" s="13">
        <v>1</v>
      </c>
      <c r="T21" s="13">
        <v>1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 t="s">
        <v>236</v>
      </c>
    </row>
    <row r="22" spans="1:42" x14ac:dyDescent="0.2">
      <c r="A22" s="24" t="s">
        <v>227</v>
      </c>
      <c r="B22" s="25" t="s">
        <v>281</v>
      </c>
      <c r="C22" s="25" t="s">
        <v>1021</v>
      </c>
      <c r="D22" s="25" t="s">
        <v>1022</v>
      </c>
      <c r="E22" s="25" t="s">
        <v>76</v>
      </c>
      <c r="F22" s="26">
        <v>0.06</v>
      </c>
      <c r="G22" s="26">
        <v>1</v>
      </c>
      <c r="H22" s="29">
        <f>G22/F22</f>
        <v>16.666666666666668</v>
      </c>
      <c r="I22" s="13" t="s">
        <v>77</v>
      </c>
      <c r="J22" s="13" t="s">
        <v>77</v>
      </c>
      <c r="K22" s="13" t="s">
        <v>77</v>
      </c>
      <c r="L22" s="26">
        <v>1</v>
      </c>
      <c r="M22" s="13">
        <f t="shared" si="0"/>
        <v>1</v>
      </c>
      <c r="N22" s="13">
        <f t="shared" si="1"/>
        <v>0</v>
      </c>
      <c r="O22" s="13">
        <f t="shared" si="2"/>
        <v>0</v>
      </c>
      <c r="P22" s="13">
        <f t="shared" si="3"/>
        <v>0</v>
      </c>
      <c r="Q22" s="26">
        <v>1</v>
      </c>
      <c r="R22" s="28">
        <v>0</v>
      </c>
      <c r="S22" s="13">
        <v>1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 t="s">
        <v>236</v>
      </c>
    </row>
    <row r="23" spans="1:42" x14ac:dyDescent="0.2">
      <c r="A23" s="24" t="s">
        <v>227</v>
      </c>
      <c r="B23" s="25" t="s">
        <v>281</v>
      </c>
      <c r="C23" s="25" t="s">
        <v>1059</v>
      </c>
      <c r="D23" s="25" t="s">
        <v>1060</v>
      </c>
      <c r="E23" s="25" t="s">
        <v>88</v>
      </c>
      <c r="F23" s="26">
        <v>0.03</v>
      </c>
      <c r="G23" s="26">
        <v>1</v>
      </c>
      <c r="H23" s="29">
        <f>G23/F23</f>
        <v>33.333333333333336</v>
      </c>
      <c r="I23" s="13" t="s">
        <v>77</v>
      </c>
      <c r="J23" s="13" t="s">
        <v>77</v>
      </c>
      <c r="K23" s="13" t="s">
        <v>77</v>
      </c>
      <c r="L23" s="26">
        <v>1</v>
      </c>
      <c r="M23" s="13">
        <f t="shared" si="0"/>
        <v>1</v>
      </c>
      <c r="N23" s="13">
        <f t="shared" si="1"/>
        <v>0</v>
      </c>
      <c r="O23" s="13">
        <f t="shared" si="2"/>
        <v>0</v>
      </c>
      <c r="P23" s="13">
        <f t="shared" si="3"/>
        <v>0</v>
      </c>
      <c r="Q23" s="26">
        <v>1</v>
      </c>
      <c r="R23" s="28">
        <v>0</v>
      </c>
      <c r="S23" s="13">
        <v>0</v>
      </c>
      <c r="T23" s="13">
        <v>1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 t="s">
        <v>236</v>
      </c>
    </row>
    <row r="24" spans="1:42" x14ac:dyDescent="0.2">
      <c r="A24" s="24" t="s">
        <v>227</v>
      </c>
      <c r="B24" s="13" t="s">
        <v>281</v>
      </c>
      <c r="C24" s="13" t="s">
        <v>1063</v>
      </c>
      <c r="D24" s="13" t="s">
        <v>1064</v>
      </c>
      <c r="E24" s="13" t="s">
        <v>76</v>
      </c>
      <c r="F24" s="17">
        <v>0.06</v>
      </c>
      <c r="G24" s="13">
        <v>5</v>
      </c>
      <c r="H24" s="18">
        <v>83.333333333333343</v>
      </c>
      <c r="I24" s="13" t="s">
        <v>77</v>
      </c>
      <c r="J24" s="13" t="s">
        <v>77</v>
      </c>
      <c r="K24" s="13" t="s">
        <v>77</v>
      </c>
      <c r="L24" s="13">
        <v>5</v>
      </c>
      <c r="M24" s="13">
        <f t="shared" si="0"/>
        <v>5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13">
        <v>5</v>
      </c>
      <c r="R24" s="19">
        <v>0</v>
      </c>
      <c r="S24" s="13">
        <v>5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 t="s">
        <v>233</v>
      </c>
    </row>
    <row r="25" spans="1:42" x14ac:dyDescent="0.2">
      <c r="A25" s="13" t="s">
        <v>1065</v>
      </c>
      <c r="B25" s="13" t="s">
        <v>281</v>
      </c>
      <c r="C25" s="13" t="s">
        <v>1072</v>
      </c>
      <c r="D25" s="40" t="s">
        <v>1073</v>
      </c>
      <c r="E25" s="13" t="s">
        <v>76</v>
      </c>
      <c r="F25" s="17">
        <v>2.7</v>
      </c>
      <c r="G25" s="13">
        <v>158</v>
      </c>
      <c r="H25" s="18">
        <f>SUM(G25/F25)</f>
        <v>58.518518518518512</v>
      </c>
      <c r="I25" s="13" t="s">
        <v>77</v>
      </c>
      <c r="J25" s="13" t="s">
        <v>77</v>
      </c>
      <c r="K25" s="13" t="s">
        <v>77</v>
      </c>
      <c r="L25" s="13">
        <v>158</v>
      </c>
      <c r="M25" s="13">
        <f t="shared" si="0"/>
        <v>0</v>
      </c>
      <c r="N25" s="13">
        <f t="shared" si="1"/>
        <v>158</v>
      </c>
      <c r="O25" s="13">
        <f t="shared" si="2"/>
        <v>0</v>
      </c>
      <c r="P25" s="13">
        <f t="shared" si="3"/>
        <v>0</v>
      </c>
      <c r="Q25" s="13">
        <v>111</v>
      </c>
      <c r="R25" s="19">
        <v>47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68</v>
      </c>
      <c r="Z25" s="13">
        <v>68</v>
      </c>
      <c r="AA25" s="13">
        <v>22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 t="s">
        <v>1074</v>
      </c>
    </row>
  </sheetData>
  <sortState xmlns:xlrd2="http://schemas.microsoft.com/office/spreadsheetml/2017/richdata2" ref="A2:AP28">
    <sortCondition ref="B1:B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8557-AC70-4A19-8F07-1003C495A308}">
  <dimension ref="A1:AP12"/>
  <sheetViews>
    <sheetView topLeftCell="AA1" workbookViewId="0">
      <pane ySplit="1" topLeftCell="A2" activePane="bottomLeft" state="frozen"/>
      <selection pane="bottomLeft" activeCell="AR1" sqref="AP1:AR1048576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10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98.285156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30" t="s">
        <v>106</v>
      </c>
      <c r="B2" s="30" t="s">
        <v>7</v>
      </c>
      <c r="C2" s="30" t="s">
        <v>107</v>
      </c>
      <c r="D2" s="30" t="s">
        <v>108</v>
      </c>
      <c r="E2" s="30" t="s">
        <v>88</v>
      </c>
      <c r="F2" s="31">
        <v>4.05</v>
      </c>
      <c r="G2" s="32">
        <v>106</v>
      </c>
      <c r="H2" s="18">
        <v>27</v>
      </c>
      <c r="I2" s="13" t="s">
        <v>77</v>
      </c>
      <c r="J2" s="13" t="s">
        <v>77</v>
      </c>
      <c r="K2" s="13" t="s">
        <v>77</v>
      </c>
      <c r="L2" s="32">
        <v>106</v>
      </c>
      <c r="M2" s="13">
        <f t="shared" ref="M2:M12" si="0">SUM(S2:W2)</f>
        <v>106</v>
      </c>
      <c r="N2" s="13">
        <f t="shared" ref="N2:N12" si="1">SUM(X2:AB2)</f>
        <v>0</v>
      </c>
      <c r="O2" s="13">
        <f t="shared" ref="O2:O12" si="2">SUM(AC2:AH2)</f>
        <v>0</v>
      </c>
      <c r="P2" s="13">
        <f t="shared" ref="P2:P12" si="3">SUM(AI2:AO2)</f>
        <v>0</v>
      </c>
      <c r="Q2" s="32">
        <v>106</v>
      </c>
      <c r="R2" s="33">
        <v>0</v>
      </c>
      <c r="S2" s="13">
        <v>0</v>
      </c>
      <c r="T2" s="13">
        <v>0</v>
      </c>
      <c r="U2" s="13">
        <v>38</v>
      </c>
      <c r="V2" s="13">
        <v>68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109</v>
      </c>
    </row>
    <row r="3" spans="1:42" x14ac:dyDescent="0.2">
      <c r="A3" s="13" t="s">
        <v>117</v>
      </c>
      <c r="B3" s="13" t="s">
        <v>7</v>
      </c>
      <c r="C3" s="13" t="s">
        <v>120</v>
      </c>
      <c r="D3" s="13" t="s">
        <v>121</v>
      </c>
      <c r="E3" s="13" t="s">
        <v>76</v>
      </c>
      <c r="F3" s="17">
        <v>2.02</v>
      </c>
      <c r="G3" s="13">
        <v>141</v>
      </c>
      <c r="H3" s="18">
        <v>69.801980198019805</v>
      </c>
      <c r="I3" s="13" t="s">
        <v>77</v>
      </c>
      <c r="J3" s="13" t="s">
        <v>77</v>
      </c>
      <c r="K3" s="13" t="s">
        <v>77</v>
      </c>
      <c r="L3" s="13">
        <v>141</v>
      </c>
      <c r="M3" s="13">
        <f t="shared" si="0"/>
        <v>0</v>
      </c>
      <c r="N3" s="13">
        <f t="shared" si="1"/>
        <v>0</v>
      </c>
      <c r="O3" s="13">
        <f t="shared" si="2"/>
        <v>141</v>
      </c>
      <c r="P3" s="13">
        <f t="shared" si="3"/>
        <v>0</v>
      </c>
      <c r="Q3" s="13">
        <v>0</v>
      </c>
      <c r="R3" s="19">
        <v>141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68</v>
      </c>
      <c r="AE3" s="13">
        <v>68</v>
      </c>
      <c r="AF3" s="13">
        <v>5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119</v>
      </c>
    </row>
    <row r="4" spans="1:42" x14ac:dyDescent="0.2">
      <c r="A4" s="13" t="s">
        <v>117</v>
      </c>
      <c r="B4" s="13" t="s">
        <v>7</v>
      </c>
      <c r="C4" s="13" t="s">
        <v>127</v>
      </c>
      <c r="D4" s="13" t="s">
        <v>128</v>
      </c>
      <c r="E4" s="13" t="s">
        <v>76</v>
      </c>
      <c r="F4" s="17">
        <v>2.73</v>
      </c>
      <c r="G4" s="13">
        <v>153</v>
      </c>
      <c r="H4" s="18">
        <v>56.043956043956044</v>
      </c>
      <c r="I4" s="13" t="s">
        <v>77</v>
      </c>
      <c r="J4" s="13" t="s">
        <v>77</v>
      </c>
      <c r="K4" s="13" t="s">
        <v>77</v>
      </c>
      <c r="L4" s="13">
        <v>153</v>
      </c>
      <c r="M4" s="13">
        <f t="shared" si="0"/>
        <v>0</v>
      </c>
      <c r="N4" s="13">
        <f t="shared" si="1"/>
        <v>0</v>
      </c>
      <c r="O4" s="13">
        <f t="shared" si="2"/>
        <v>153</v>
      </c>
      <c r="P4" s="13">
        <f t="shared" si="3"/>
        <v>0</v>
      </c>
      <c r="Q4" s="13">
        <v>0</v>
      </c>
      <c r="R4" s="19">
        <v>153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68</v>
      </c>
      <c r="AE4" s="13">
        <v>68</v>
      </c>
      <c r="AF4" s="13">
        <v>17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119</v>
      </c>
    </row>
    <row r="5" spans="1:42" x14ac:dyDescent="0.2">
      <c r="A5" s="13" t="s">
        <v>117</v>
      </c>
      <c r="B5" s="13" t="s">
        <v>7</v>
      </c>
      <c r="C5" s="13" t="s">
        <v>134</v>
      </c>
      <c r="D5" s="13" t="s">
        <v>135</v>
      </c>
      <c r="E5" s="13" t="s">
        <v>76</v>
      </c>
      <c r="F5" s="17">
        <v>1.64</v>
      </c>
      <c r="G5" s="13">
        <v>90</v>
      </c>
      <c r="H5" s="18">
        <v>70</v>
      </c>
      <c r="I5" s="13" t="s">
        <v>77</v>
      </c>
      <c r="J5" s="13" t="s">
        <v>77</v>
      </c>
      <c r="K5" s="13" t="s">
        <v>77</v>
      </c>
      <c r="L5" s="13">
        <v>90</v>
      </c>
      <c r="M5" s="13">
        <f t="shared" si="0"/>
        <v>0</v>
      </c>
      <c r="N5" s="13">
        <f t="shared" si="1"/>
        <v>0</v>
      </c>
      <c r="O5" s="13">
        <f t="shared" si="2"/>
        <v>90</v>
      </c>
      <c r="P5" s="13">
        <f t="shared" si="3"/>
        <v>0</v>
      </c>
      <c r="Q5" s="13">
        <v>0</v>
      </c>
      <c r="R5" s="19">
        <v>90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51</v>
      </c>
      <c r="AD5" s="13">
        <v>39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122</v>
      </c>
    </row>
    <row r="6" spans="1:42" x14ac:dyDescent="0.2">
      <c r="A6" s="20" t="s">
        <v>168</v>
      </c>
      <c r="B6" s="20" t="s">
        <v>7</v>
      </c>
      <c r="C6" s="20" t="s">
        <v>192</v>
      </c>
      <c r="D6" s="20" t="s">
        <v>193</v>
      </c>
      <c r="E6" s="20" t="s">
        <v>76</v>
      </c>
      <c r="F6" s="14">
        <v>0.02</v>
      </c>
      <c r="G6" s="14">
        <v>1</v>
      </c>
      <c r="H6" s="23">
        <v>50</v>
      </c>
      <c r="I6" s="13" t="s">
        <v>77</v>
      </c>
      <c r="J6" s="13" t="s">
        <v>77</v>
      </c>
      <c r="K6" s="13" t="s">
        <v>77</v>
      </c>
      <c r="L6" s="14">
        <v>1</v>
      </c>
      <c r="M6" s="13">
        <f t="shared" si="0"/>
        <v>1</v>
      </c>
      <c r="N6" s="13">
        <f t="shared" si="1"/>
        <v>0</v>
      </c>
      <c r="O6" s="13">
        <f t="shared" si="2"/>
        <v>0</v>
      </c>
      <c r="P6" s="13">
        <f t="shared" si="3"/>
        <v>0</v>
      </c>
      <c r="Q6" s="14">
        <v>0</v>
      </c>
      <c r="R6" s="22">
        <v>1</v>
      </c>
      <c r="S6" s="13">
        <v>0</v>
      </c>
      <c r="T6" s="13">
        <v>0</v>
      </c>
      <c r="U6" s="13">
        <v>1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20" t="s">
        <v>171</v>
      </c>
    </row>
    <row r="7" spans="1:42" x14ac:dyDescent="0.2">
      <c r="A7" s="20" t="s">
        <v>168</v>
      </c>
      <c r="B7" s="20" t="s">
        <v>7</v>
      </c>
      <c r="C7" s="20" t="s">
        <v>211</v>
      </c>
      <c r="D7" s="20" t="s">
        <v>212</v>
      </c>
      <c r="E7" s="20" t="s">
        <v>76</v>
      </c>
      <c r="F7" s="14">
        <v>0.02</v>
      </c>
      <c r="G7" s="14">
        <v>1</v>
      </c>
      <c r="H7" s="23">
        <v>50</v>
      </c>
      <c r="I7" s="13" t="s">
        <v>77</v>
      </c>
      <c r="J7" s="13" t="s">
        <v>77</v>
      </c>
      <c r="K7" s="13" t="s">
        <v>77</v>
      </c>
      <c r="L7" s="14">
        <v>1</v>
      </c>
      <c r="M7" s="13">
        <f t="shared" si="0"/>
        <v>1</v>
      </c>
      <c r="N7" s="13">
        <f t="shared" si="1"/>
        <v>0</v>
      </c>
      <c r="O7" s="13">
        <f t="shared" si="2"/>
        <v>0</v>
      </c>
      <c r="P7" s="13">
        <f t="shared" si="3"/>
        <v>0</v>
      </c>
      <c r="Q7" s="14">
        <v>1</v>
      </c>
      <c r="R7" s="22">
        <v>0</v>
      </c>
      <c r="S7" s="13">
        <v>0</v>
      </c>
      <c r="T7" s="13">
        <v>0</v>
      </c>
      <c r="U7" s="13">
        <v>1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20" t="s">
        <v>171</v>
      </c>
    </row>
    <row r="8" spans="1:42" x14ac:dyDescent="0.2">
      <c r="A8" s="24" t="s">
        <v>227</v>
      </c>
      <c r="B8" s="25" t="s">
        <v>7</v>
      </c>
      <c r="C8" s="25" t="s">
        <v>241</v>
      </c>
      <c r="D8" s="25" t="s">
        <v>242</v>
      </c>
      <c r="E8" s="25" t="s">
        <v>88</v>
      </c>
      <c r="F8" s="26">
        <v>4.2699999999999996</v>
      </c>
      <c r="G8" s="26">
        <v>97</v>
      </c>
      <c r="H8" s="27">
        <v>22.72</v>
      </c>
      <c r="I8" s="13" t="s">
        <v>77</v>
      </c>
      <c r="J8" s="13" t="s">
        <v>77</v>
      </c>
      <c r="K8" s="13" t="s">
        <v>77</v>
      </c>
      <c r="L8" s="26">
        <v>29</v>
      </c>
      <c r="M8" s="13">
        <f t="shared" si="0"/>
        <v>29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26">
        <v>97</v>
      </c>
      <c r="R8" s="28">
        <v>0</v>
      </c>
      <c r="S8" s="13">
        <v>29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236</v>
      </c>
    </row>
    <row r="9" spans="1:42" x14ac:dyDescent="0.2">
      <c r="A9" s="24" t="s">
        <v>227</v>
      </c>
      <c r="B9" s="25" t="s">
        <v>7</v>
      </c>
      <c r="C9" s="25" t="s">
        <v>243</v>
      </c>
      <c r="D9" s="25" t="s">
        <v>244</v>
      </c>
      <c r="E9" s="25" t="s">
        <v>182</v>
      </c>
      <c r="F9" s="26">
        <v>47.7</v>
      </c>
      <c r="G9" s="26">
        <v>160</v>
      </c>
      <c r="H9" s="29">
        <f>G9/F9</f>
        <v>3.3542976939203353</v>
      </c>
      <c r="I9" s="13" t="s">
        <v>77</v>
      </c>
      <c r="J9" s="13" t="s">
        <v>77</v>
      </c>
      <c r="K9" s="13" t="s">
        <v>77</v>
      </c>
      <c r="L9" s="26">
        <v>86</v>
      </c>
      <c r="M9" s="13">
        <f t="shared" si="0"/>
        <v>86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26">
        <v>160</v>
      </c>
      <c r="R9" s="28">
        <v>0</v>
      </c>
      <c r="S9" s="13">
        <v>68</v>
      </c>
      <c r="T9" s="13">
        <v>18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 t="s">
        <v>236</v>
      </c>
    </row>
    <row r="10" spans="1:42" x14ac:dyDescent="0.2">
      <c r="A10" s="24" t="s">
        <v>227</v>
      </c>
      <c r="B10" s="25" t="s">
        <v>7</v>
      </c>
      <c r="C10" s="25" t="s">
        <v>245</v>
      </c>
      <c r="D10" s="25" t="s">
        <v>246</v>
      </c>
      <c r="E10" s="25" t="s">
        <v>88</v>
      </c>
      <c r="F10" s="26">
        <v>3.75</v>
      </c>
      <c r="G10" s="26">
        <v>137</v>
      </c>
      <c r="H10" s="27">
        <v>36.5</v>
      </c>
      <c r="I10" s="13" t="s">
        <v>77</v>
      </c>
      <c r="J10" s="13" t="s">
        <v>77</v>
      </c>
      <c r="K10" s="13" t="s">
        <v>77</v>
      </c>
      <c r="L10" s="26">
        <v>7</v>
      </c>
      <c r="M10" s="13">
        <f t="shared" si="0"/>
        <v>7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26">
        <v>137</v>
      </c>
      <c r="R10" s="28">
        <v>0</v>
      </c>
      <c r="S10" s="13">
        <v>7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 t="s">
        <v>236</v>
      </c>
    </row>
    <row r="11" spans="1:42" x14ac:dyDescent="0.2">
      <c r="A11" s="24" t="s">
        <v>227</v>
      </c>
      <c r="B11" s="25" t="s">
        <v>7</v>
      </c>
      <c r="C11" s="25" t="s">
        <v>251</v>
      </c>
      <c r="D11" s="25" t="s">
        <v>252</v>
      </c>
      <c r="E11" s="25" t="s">
        <v>182</v>
      </c>
      <c r="F11" s="26">
        <v>0.42</v>
      </c>
      <c r="G11" s="26">
        <v>5</v>
      </c>
      <c r="H11" s="27">
        <v>12</v>
      </c>
      <c r="I11" s="13" t="s">
        <v>77</v>
      </c>
      <c r="J11" s="13" t="s">
        <v>77</v>
      </c>
      <c r="K11" s="13" t="s">
        <v>77</v>
      </c>
      <c r="L11" s="26">
        <v>3</v>
      </c>
      <c r="M11" s="13">
        <f t="shared" si="0"/>
        <v>3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26">
        <v>5</v>
      </c>
      <c r="R11" s="28">
        <v>0</v>
      </c>
      <c r="S11" s="13">
        <v>1</v>
      </c>
      <c r="T11" s="13">
        <v>1</v>
      </c>
      <c r="U11" s="13">
        <v>1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 t="s">
        <v>236</v>
      </c>
    </row>
    <row r="12" spans="1:42" x14ac:dyDescent="0.2">
      <c r="A12" s="24" t="s">
        <v>227</v>
      </c>
      <c r="B12" s="13" t="s">
        <v>7</v>
      </c>
      <c r="C12" s="13" t="s">
        <v>269</v>
      </c>
      <c r="D12" s="13" t="s">
        <v>270</v>
      </c>
      <c r="E12" s="13" t="s">
        <v>88</v>
      </c>
      <c r="F12" s="17">
        <v>0.17</v>
      </c>
      <c r="G12" s="13">
        <v>1</v>
      </c>
      <c r="H12" s="13">
        <v>5.6</v>
      </c>
      <c r="I12" s="13" t="s">
        <v>77</v>
      </c>
      <c r="J12" s="13" t="s">
        <v>77</v>
      </c>
      <c r="K12" s="13" t="s">
        <v>77</v>
      </c>
      <c r="L12" s="13">
        <v>1</v>
      </c>
      <c r="M12" s="13">
        <f t="shared" si="0"/>
        <v>1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3">
        <v>1</v>
      </c>
      <c r="R12" s="19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233</v>
      </c>
    </row>
  </sheetData>
  <sortState xmlns:xlrd2="http://schemas.microsoft.com/office/spreadsheetml/2017/richdata2" ref="A2:AP15">
    <sortCondition ref="B1:B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DA2C-1719-4C7D-9D5F-0B2CAA2E3794}">
  <dimension ref="A1:AP13"/>
  <sheetViews>
    <sheetView workbookViewId="0">
      <pane ySplit="1" topLeftCell="A2" activePane="bottomLeft" state="frozen"/>
      <selection pane="bottomLeft" activeCell="AR1" sqref="AP1:AR1048576"/>
    </sheetView>
  </sheetViews>
  <sheetFormatPr defaultRowHeight="12.75" x14ac:dyDescent="0.2"/>
  <cols>
    <col min="1" max="1" width="19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8554687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11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8</v>
      </c>
      <c r="C2" s="13" t="s">
        <v>94</v>
      </c>
      <c r="D2" s="13" t="s">
        <v>95</v>
      </c>
      <c r="E2" s="13" t="s">
        <v>76</v>
      </c>
      <c r="F2" s="17">
        <v>0.09</v>
      </c>
      <c r="G2" s="13">
        <v>6</v>
      </c>
      <c r="H2" s="18">
        <v>66.666666666666671</v>
      </c>
      <c r="I2" s="13" t="s">
        <v>77</v>
      </c>
      <c r="J2" s="13" t="s">
        <v>77</v>
      </c>
      <c r="K2" s="13" t="s">
        <v>77</v>
      </c>
      <c r="L2" s="13">
        <v>6</v>
      </c>
      <c r="M2" s="13">
        <f t="shared" ref="M2:M13" si="0">SUM(S2:W2)</f>
        <v>0</v>
      </c>
      <c r="N2" s="13">
        <f t="shared" ref="N2:N13" si="1">SUM(X2:AB2)</f>
        <v>0</v>
      </c>
      <c r="O2" s="13">
        <f t="shared" ref="O2:O13" si="2">SUM(AC2:AH2)</f>
        <v>6</v>
      </c>
      <c r="P2" s="13">
        <f t="shared" ref="P2:P13" si="3">SUM(AI2:AO2)</f>
        <v>0</v>
      </c>
      <c r="Q2" s="13">
        <v>6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5</v>
      </c>
      <c r="AD2" s="13">
        <v>1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85</v>
      </c>
    </row>
    <row r="3" spans="1:42" x14ac:dyDescent="0.2">
      <c r="A3" s="13" t="s">
        <v>73</v>
      </c>
      <c r="B3" s="13" t="s">
        <v>8</v>
      </c>
      <c r="C3" s="13" t="s">
        <v>100</v>
      </c>
      <c r="D3" s="13" t="s">
        <v>101</v>
      </c>
      <c r="E3" s="13" t="s">
        <v>88</v>
      </c>
      <c r="F3" s="17">
        <v>0.18</v>
      </c>
      <c r="G3" s="13">
        <v>5</v>
      </c>
      <c r="H3" s="18">
        <v>27.7777777777778</v>
      </c>
      <c r="I3" s="13" t="s">
        <v>77</v>
      </c>
      <c r="J3" s="13" t="s">
        <v>77</v>
      </c>
      <c r="K3" s="13" t="s">
        <v>77</v>
      </c>
      <c r="L3" s="13">
        <v>5</v>
      </c>
      <c r="M3" s="13">
        <f t="shared" si="0"/>
        <v>0</v>
      </c>
      <c r="N3" s="13">
        <f t="shared" si="1"/>
        <v>5</v>
      </c>
      <c r="O3" s="13">
        <f t="shared" si="2"/>
        <v>0</v>
      </c>
      <c r="P3" s="13">
        <f t="shared" si="3"/>
        <v>0</v>
      </c>
      <c r="Q3" s="13">
        <v>5</v>
      </c>
      <c r="R3" s="19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2</v>
      </c>
      <c r="Y3" s="13">
        <v>2</v>
      </c>
      <c r="Z3" s="13">
        <v>1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79</v>
      </c>
    </row>
    <row r="4" spans="1:42" x14ac:dyDescent="0.2">
      <c r="A4" s="20" t="s">
        <v>113</v>
      </c>
      <c r="B4" s="24" t="s">
        <v>8</v>
      </c>
      <c r="C4" s="24" t="s">
        <v>115</v>
      </c>
      <c r="D4" s="24" t="s">
        <v>116</v>
      </c>
      <c r="E4" s="24" t="s">
        <v>88</v>
      </c>
      <c r="F4" s="34">
        <v>0.48</v>
      </c>
      <c r="G4" s="34">
        <v>1</v>
      </c>
      <c r="H4" s="35">
        <f>G4/F4</f>
        <v>2.0833333333333335</v>
      </c>
      <c r="I4" s="13" t="s">
        <v>77</v>
      </c>
      <c r="J4" s="13" t="s">
        <v>77</v>
      </c>
      <c r="K4" s="13" t="s">
        <v>77</v>
      </c>
      <c r="L4" s="13">
        <v>1</v>
      </c>
      <c r="M4" s="13">
        <f t="shared" si="0"/>
        <v>1</v>
      </c>
      <c r="N4" s="13">
        <f t="shared" si="1"/>
        <v>0</v>
      </c>
      <c r="O4" s="13">
        <f t="shared" si="2"/>
        <v>0</v>
      </c>
      <c r="P4" s="13">
        <f t="shared" si="3"/>
        <v>0</v>
      </c>
      <c r="Q4" s="34">
        <v>1</v>
      </c>
      <c r="R4" s="36">
        <v>0</v>
      </c>
      <c r="S4" s="13">
        <v>0</v>
      </c>
      <c r="T4" s="13">
        <v>0</v>
      </c>
      <c r="U4" s="13">
        <v>1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114</v>
      </c>
    </row>
    <row r="5" spans="1:42" x14ac:dyDescent="0.2">
      <c r="A5" s="13" t="s">
        <v>117</v>
      </c>
      <c r="B5" s="13" t="s">
        <v>8</v>
      </c>
      <c r="C5" s="13" t="s">
        <v>138</v>
      </c>
      <c r="D5" s="13" t="s">
        <v>139</v>
      </c>
      <c r="E5" s="13" t="s">
        <v>88</v>
      </c>
      <c r="F5" s="13">
        <v>0.37</v>
      </c>
      <c r="G5" s="13">
        <v>10</v>
      </c>
      <c r="H5" s="18">
        <v>35</v>
      </c>
      <c r="I5" s="13" t="s">
        <v>77</v>
      </c>
      <c r="J5" s="13" t="s">
        <v>77</v>
      </c>
      <c r="K5" s="13" t="s">
        <v>77</v>
      </c>
      <c r="L5" s="13">
        <v>10</v>
      </c>
      <c r="M5" s="13">
        <f t="shared" si="0"/>
        <v>0</v>
      </c>
      <c r="N5" s="13">
        <f t="shared" si="1"/>
        <v>10</v>
      </c>
      <c r="O5" s="13">
        <f t="shared" si="2"/>
        <v>0</v>
      </c>
      <c r="P5" s="13">
        <f t="shared" si="3"/>
        <v>0</v>
      </c>
      <c r="Q5" s="13">
        <v>10</v>
      </c>
      <c r="R5" s="19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7</v>
      </c>
      <c r="Y5" s="13">
        <v>3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140</v>
      </c>
    </row>
    <row r="6" spans="1:42" x14ac:dyDescent="0.2">
      <c r="A6" s="13" t="s">
        <v>117</v>
      </c>
      <c r="B6" s="13" t="s">
        <v>8</v>
      </c>
      <c r="C6" s="13" t="s">
        <v>155</v>
      </c>
      <c r="D6" s="13" t="s">
        <v>156</v>
      </c>
      <c r="E6" s="13" t="s">
        <v>76</v>
      </c>
      <c r="F6" s="13">
        <v>0.48</v>
      </c>
      <c r="G6" s="13">
        <v>13</v>
      </c>
      <c r="H6" s="18">
        <v>27.083333333333336</v>
      </c>
      <c r="I6" s="13" t="s">
        <v>77</v>
      </c>
      <c r="J6" s="13" t="s">
        <v>77</v>
      </c>
      <c r="K6" s="13" t="s">
        <v>77</v>
      </c>
      <c r="L6" s="13">
        <v>13</v>
      </c>
      <c r="M6" s="13">
        <f t="shared" si="0"/>
        <v>0</v>
      </c>
      <c r="N6" s="13">
        <f t="shared" si="1"/>
        <v>13</v>
      </c>
      <c r="O6" s="13">
        <f t="shared" si="2"/>
        <v>0</v>
      </c>
      <c r="P6" s="13">
        <f t="shared" si="3"/>
        <v>0</v>
      </c>
      <c r="Q6" s="13">
        <v>13</v>
      </c>
      <c r="R6" s="19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7</v>
      </c>
      <c r="Y6" s="13">
        <v>6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140</v>
      </c>
    </row>
    <row r="7" spans="1:42" x14ac:dyDescent="0.2">
      <c r="A7" s="13" t="s">
        <v>117</v>
      </c>
      <c r="B7" s="13" t="s">
        <v>8</v>
      </c>
      <c r="C7" s="13" t="s">
        <v>161</v>
      </c>
      <c r="D7" s="13" t="s">
        <v>162</v>
      </c>
      <c r="E7" s="13" t="s">
        <v>76</v>
      </c>
      <c r="F7" s="13">
        <v>0.21</v>
      </c>
      <c r="G7" s="13">
        <v>12</v>
      </c>
      <c r="H7" s="13">
        <v>70</v>
      </c>
      <c r="I7" s="13" t="s">
        <v>77</v>
      </c>
      <c r="J7" s="13" t="s">
        <v>77</v>
      </c>
      <c r="K7" s="13" t="s">
        <v>77</v>
      </c>
      <c r="L7" s="13">
        <v>12</v>
      </c>
      <c r="M7" s="13">
        <f t="shared" si="0"/>
        <v>0</v>
      </c>
      <c r="N7" s="13">
        <f t="shared" si="1"/>
        <v>12</v>
      </c>
      <c r="O7" s="13">
        <f t="shared" si="2"/>
        <v>0</v>
      </c>
      <c r="P7" s="13">
        <f t="shared" si="3"/>
        <v>0</v>
      </c>
      <c r="Q7" s="13">
        <v>0</v>
      </c>
      <c r="R7" s="19">
        <v>12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7</v>
      </c>
      <c r="AB7" s="13">
        <v>5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118</v>
      </c>
    </row>
    <row r="8" spans="1:42" x14ac:dyDescent="0.2">
      <c r="A8" s="20" t="s">
        <v>168</v>
      </c>
      <c r="B8" s="20" t="s">
        <v>8</v>
      </c>
      <c r="C8" s="20" t="s">
        <v>172</v>
      </c>
      <c r="D8" s="20" t="s">
        <v>173</v>
      </c>
      <c r="E8" s="20" t="s">
        <v>76</v>
      </c>
      <c r="F8" s="14">
        <v>0.03</v>
      </c>
      <c r="G8" s="14">
        <v>1</v>
      </c>
      <c r="H8" s="21">
        <f>G8/F8</f>
        <v>33.333333333333336</v>
      </c>
      <c r="I8" s="13" t="s">
        <v>77</v>
      </c>
      <c r="J8" s="13" t="s">
        <v>77</v>
      </c>
      <c r="K8" s="13" t="s">
        <v>77</v>
      </c>
      <c r="L8" s="14">
        <v>1</v>
      </c>
      <c r="M8" s="13">
        <f t="shared" si="0"/>
        <v>1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14">
        <v>1</v>
      </c>
      <c r="R8" s="22">
        <v>0</v>
      </c>
      <c r="S8" s="13">
        <v>0</v>
      </c>
      <c r="T8" s="13">
        <v>1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171</v>
      </c>
    </row>
    <row r="9" spans="1:42" x14ac:dyDescent="0.2">
      <c r="A9" s="20" t="s">
        <v>168</v>
      </c>
      <c r="B9" s="20" t="s">
        <v>8</v>
      </c>
      <c r="C9" s="20" t="s">
        <v>188</v>
      </c>
      <c r="D9" s="20" t="s">
        <v>189</v>
      </c>
      <c r="E9" s="20" t="s">
        <v>76</v>
      </c>
      <c r="F9" s="14">
        <v>0.32</v>
      </c>
      <c r="G9" s="14">
        <v>1</v>
      </c>
      <c r="H9" s="21">
        <f>G9/F9</f>
        <v>3.125</v>
      </c>
      <c r="I9" s="13" t="s">
        <v>77</v>
      </c>
      <c r="J9" s="13" t="s">
        <v>77</v>
      </c>
      <c r="K9" s="13" t="s">
        <v>77</v>
      </c>
      <c r="L9" s="14">
        <v>1</v>
      </c>
      <c r="M9" s="13">
        <f t="shared" si="0"/>
        <v>1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14">
        <v>1</v>
      </c>
      <c r="R9" s="22">
        <v>0</v>
      </c>
      <c r="S9" s="13">
        <v>0</v>
      </c>
      <c r="T9" s="13">
        <v>1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169</v>
      </c>
    </row>
    <row r="10" spans="1:42" x14ac:dyDescent="0.2">
      <c r="A10" s="20" t="s">
        <v>168</v>
      </c>
      <c r="B10" s="20" t="s">
        <v>8</v>
      </c>
      <c r="C10" s="20" t="s">
        <v>206</v>
      </c>
      <c r="D10" s="20" t="s">
        <v>207</v>
      </c>
      <c r="E10" s="20" t="s">
        <v>182</v>
      </c>
      <c r="F10" s="14">
        <v>0.14000000000000001</v>
      </c>
      <c r="G10" s="14">
        <v>5</v>
      </c>
      <c r="H10" s="21">
        <f>G10/F10</f>
        <v>35.714285714285708</v>
      </c>
      <c r="I10" s="13" t="s">
        <v>77</v>
      </c>
      <c r="J10" s="13" t="s">
        <v>77</v>
      </c>
      <c r="K10" s="13" t="s">
        <v>77</v>
      </c>
      <c r="L10" s="14">
        <v>5</v>
      </c>
      <c r="M10" s="13">
        <f t="shared" si="0"/>
        <v>5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5</v>
      </c>
      <c r="R10" s="22">
        <v>0</v>
      </c>
      <c r="S10" s="13">
        <v>0</v>
      </c>
      <c r="T10" s="13">
        <v>0</v>
      </c>
      <c r="U10" s="13">
        <v>3</v>
      </c>
      <c r="V10" s="13">
        <v>2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208</v>
      </c>
    </row>
    <row r="11" spans="1:42" x14ac:dyDescent="0.2">
      <c r="A11" s="20" t="s">
        <v>168</v>
      </c>
      <c r="B11" s="20" t="s">
        <v>8</v>
      </c>
      <c r="C11" s="20" t="s">
        <v>221</v>
      </c>
      <c r="D11" s="20" t="s">
        <v>222</v>
      </c>
      <c r="E11" s="20" t="s">
        <v>76</v>
      </c>
      <c r="F11" s="14">
        <v>0.01</v>
      </c>
      <c r="G11" s="14">
        <v>2</v>
      </c>
      <c r="H11" s="21">
        <f>G11/F11</f>
        <v>200</v>
      </c>
      <c r="I11" s="13" t="s">
        <v>77</v>
      </c>
      <c r="J11" s="13" t="s">
        <v>77</v>
      </c>
      <c r="K11" s="13" t="s">
        <v>77</v>
      </c>
      <c r="L11" s="14">
        <v>2</v>
      </c>
      <c r="M11" s="13">
        <f t="shared" si="0"/>
        <v>2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14">
        <v>0</v>
      </c>
      <c r="R11" s="22">
        <v>2</v>
      </c>
      <c r="S11" s="13">
        <v>0</v>
      </c>
      <c r="T11" s="13">
        <v>0</v>
      </c>
      <c r="U11" s="13">
        <v>1</v>
      </c>
      <c r="V11" s="13">
        <v>1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171</v>
      </c>
    </row>
    <row r="12" spans="1:42" x14ac:dyDescent="0.2">
      <c r="A12" s="24" t="s">
        <v>227</v>
      </c>
      <c r="B12" s="25" t="s">
        <v>8</v>
      </c>
      <c r="C12" s="25" t="s">
        <v>237</v>
      </c>
      <c r="D12" s="25" t="s">
        <v>238</v>
      </c>
      <c r="E12" s="25" t="s">
        <v>88</v>
      </c>
      <c r="F12" s="26">
        <v>0.04</v>
      </c>
      <c r="G12" s="26">
        <v>3</v>
      </c>
      <c r="H12" s="27">
        <v>75</v>
      </c>
      <c r="I12" s="13" t="s">
        <v>77</v>
      </c>
      <c r="J12" s="13" t="s">
        <v>77</v>
      </c>
      <c r="K12" s="13" t="s">
        <v>77</v>
      </c>
      <c r="L12" s="26">
        <v>3</v>
      </c>
      <c r="M12" s="13">
        <f t="shared" si="0"/>
        <v>3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25">
        <v>3</v>
      </c>
      <c r="R12" s="37">
        <v>0</v>
      </c>
      <c r="S12" s="13">
        <v>1</v>
      </c>
      <c r="T12" s="13">
        <v>1</v>
      </c>
      <c r="U12" s="13">
        <v>1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236</v>
      </c>
    </row>
    <row r="13" spans="1:42" x14ac:dyDescent="0.2">
      <c r="A13" s="24" t="s">
        <v>227</v>
      </c>
      <c r="B13" s="25" t="s">
        <v>8</v>
      </c>
      <c r="C13" s="25" t="s">
        <v>261</v>
      </c>
      <c r="D13" s="25" t="s">
        <v>262</v>
      </c>
      <c r="E13" s="25" t="s">
        <v>76</v>
      </c>
      <c r="F13" s="26">
        <v>0.02</v>
      </c>
      <c r="G13" s="26">
        <v>1</v>
      </c>
      <c r="H13" s="29">
        <f>G13/F13</f>
        <v>50</v>
      </c>
      <c r="I13" s="13" t="s">
        <v>77</v>
      </c>
      <c r="J13" s="13" t="s">
        <v>77</v>
      </c>
      <c r="K13" s="13" t="s">
        <v>77</v>
      </c>
      <c r="L13" s="26">
        <v>1</v>
      </c>
      <c r="M13" s="13">
        <f t="shared" si="0"/>
        <v>1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26">
        <v>0</v>
      </c>
      <c r="R13" s="28">
        <v>1</v>
      </c>
      <c r="S13" s="13">
        <v>1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236</v>
      </c>
    </row>
  </sheetData>
  <sortState xmlns:xlrd2="http://schemas.microsoft.com/office/spreadsheetml/2017/richdata2" ref="A2:AP14">
    <sortCondition ref="B1:B1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FB89-2AFB-4559-A993-7D8546D70A1C}">
  <dimension ref="A1:AP41"/>
  <sheetViews>
    <sheetView workbookViewId="0">
      <pane ySplit="1" topLeftCell="A27" activePane="bottomLeft" state="frozen"/>
      <selection pane="bottomLeft" activeCell="AR1" sqref="AP1:AR1048576"/>
    </sheetView>
  </sheetViews>
  <sheetFormatPr defaultRowHeight="12.75" x14ac:dyDescent="0.2"/>
  <cols>
    <col min="1" max="1" width="18.285156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14062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9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9</v>
      </c>
      <c r="C2" s="13" t="s">
        <v>80</v>
      </c>
      <c r="D2" s="13" t="s">
        <v>81</v>
      </c>
      <c r="E2" s="13" t="s">
        <v>76</v>
      </c>
      <c r="F2" s="17">
        <v>0.15</v>
      </c>
      <c r="G2" s="13">
        <v>126</v>
      </c>
      <c r="H2" s="18">
        <v>840</v>
      </c>
      <c r="I2" s="13" t="s">
        <v>77</v>
      </c>
      <c r="J2" s="13" t="s">
        <v>77</v>
      </c>
      <c r="K2" s="13" t="s">
        <v>77</v>
      </c>
      <c r="L2" s="13">
        <v>126</v>
      </c>
      <c r="M2" s="13">
        <f t="shared" ref="M2:M41" si="0">SUM(S2:W2)</f>
        <v>0</v>
      </c>
      <c r="N2" s="13">
        <f t="shared" ref="N2:N41" si="1">SUM(X2:AB2)</f>
        <v>126</v>
      </c>
      <c r="O2" s="13">
        <f t="shared" ref="O2:O41" si="2">SUM(AC2:AH2)</f>
        <v>0</v>
      </c>
      <c r="P2" s="13">
        <f t="shared" ref="P2:P41" si="3">SUM(AI2:AO2)</f>
        <v>0</v>
      </c>
      <c r="Q2" s="13">
        <v>0</v>
      </c>
      <c r="R2" s="19">
        <v>126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68</v>
      </c>
      <c r="AB2" s="13">
        <v>58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79</v>
      </c>
    </row>
    <row r="3" spans="1:42" x14ac:dyDescent="0.2">
      <c r="A3" s="13" t="s">
        <v>73</v>
      </c>
      <c r="B3" s="13" t="s">
        <v>9</v>
      </c>
      <c r="C3" s="13" t="s">
        <v>82</v>
      </c>
      <c r="D3" s="13" t="s">
        <v>83</v>
      </c>
      <c r="E3" s="13" t="s">
        <v>76</v>
      </c>
      <c r="F3" s="17">
        <v>1.05</v>
      </c>
      <c r="G3" s="13">
        <v>46</v>
      </c>
      <c r="H3" s="18">
        <v>43.808999999999997</v>
      </c>
      <c r="I3" s="13" t="s">
        <v>77</v>
      </c>
      <c r="J3" s="13" t="s">
        <v>77</v>
      </c>
      <c r="K3" s="13" t="s">
        <v>77</v>
      </c>
      <c r="L3" s="13">
        <v>8</v>
      </c>
      <c r="M3" s="13">
        <f t="shared" si="0"/>
        <v>0</v>
      </c>
      <c r="N3" s="13">
        <f t="shared" si="1"/>
        <v>8</v>
      </c>
      <c r="O3" s="13">
        <f t="shared" si="2"/>
        <v>0</v>
      </c>
      <c r="P3" s="13">
        <f t="shared" si="3"/>
        <v>0</v>
      </c>
      <c r="Q3" s="13">
        <v>46</v>
      </c>
      <c r="R3" s="19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5</v>
      </c>
      <c r="Y3" s="13">
        <v>3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84</v>
      </c>
    </row>
    <row r="4" spans="1:42" x14ac:dyDescent="0.2">
      <c r="A4" s="13" t="s">
        <v>73</v>
      </c>
      <c r="B4" s="13" t="s">
        <v>9</v>
      </c>
      <c r="C4" s="13" t="s">
        <v>86</v>
      </c>
      <c r="D4" s="13" t="s">
        <v>87</v>
      </c>
      <c r="E4" s="13" t="s">
        <v>76</v>
      </c>
      <c r="F4" s="17">
        <v>0.42</v>
      </c>
      <c r="G4" s="13">
        <v>24</v>
      </c>
      <c r="H4" s="18">
        <v>57.142857142857146</v>
      </c>
      <c r="I4" s="13" t="s">
        <v>77</v>
      </c>
      <c r="J4" s="13" t="s">
        <v>77</v>
      </c>
      <c r="K4" s="13" t="s">
        <v>77</v>
      </c>
      <c r="L4" s="13">
        <v>24</v>
      </c>
      <c r="M4" s="13">
        <f t="shared" si="0"/>
        <v>0</v>
      </c>
      <c r="N4" s="13">
        <f t="shared" si="1"/>
        <v>0</v>
      </c>
      <c r="O4" s="13">
        <f t="shared" si="2"/>
        <v>24</v>
      </c>
      <c r="P4" s="13">
        <f t="shared" si="3"/>
        <v>0</v>
      </c>
      <c r="Q4" s="13">
        <v>10</v>
      </c>
      <c r="R4" s="19">
        <v>14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21</v>
      </c>
      <c r="AD4" s="13">
        <v>3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85</v>
      </c>
    </row>
    <row r="5" spans="1:42" x14ac:dyDescent="0.2">
      <c r="A5" s="13" t="s">
        <v>73</v>
      </c>
      <c r="B5" s="13" t="s">
        <v>9</v>
      </c>
      <c r="C5" s="13" t="s">
        <v>90</v>
      </c>
      <c r="D5" s="13" t="s">
        <v>91</v>
      </c>
      <c r="E5" s="13" t="s">
        <v>88</v>
      </c>
      <c r="F5" s="17">
        <v>0.09</v>
      </c>
      <c r="G5" s="13">
        <v>14</v>
      </c>
      <c r="H5" s="18">
        <v>155.5</v>
      </c>
      <c r="I5" s="13" t="s">
        <v>77</v>
      </c>
      <c r="J5" s="13" t="s">
        <v>77</v>
      </c>
      <c r="K5" s="13" t="s">
        <v>77</v>
      </c>
      <c r="L5" s="13">
        <v>14</v>
      </c>
      <c r="M5" s="13">
        <f t="shared" si="0"/>
        <v>0</v>
      </c>
      <c r="N5" s="13">
        <f t="shared" si="1"/>
        <v>14</v>
      </c>
      <c r="O5" s="13">
        <f t="shared" si="2"/>
        <v>0</v>
      </c>
      <c r="P5" s="13">
        <f t="shared" si="3"/>
        <v>0</v>
      </c>
      <c r="Q5" s="13">
        <v>0</v>
      </c>
      <c r="R5" s="19">
        <v>14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7</v>
      </c>
      <c r="Y5" s="13">
        <v>7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79</v>
      </c>
    </row>
    <row r="6" spans="1:42" x14ac:dyDescent="0.2">
      <c r="A6" s="13" t="s">
        <v>73</v>
      </c>
      <c r="B6" s="13" t="s">
        <v>9</v>
      </c>
      <c r="C6" s="13" t="s">
        <v>92</v>
      </c>
      <c r="D6" s="13" t="s">
        <v>93</v>
      </c>
      <c r="E6" s="13" t="s">
        <v>76</v>
      </c>
      <c r="F6" s="17">
        <v>0.1</v>
      </c>
      <c r="G6" s="13">
        <v>8</v>
      </c>
      <c r="H6" s="18">
        <v>80</v>
      </c>
      <c r="I6" s="13" t="s">
        <v>77</v>
      </c>
      <c r="J6" s="13" t="s">
        <v>77</v>
      </c>
      <c r="K6" s="13" t="s">
        <v>77</v>
      </c>
      <c r="L6" s="13">
        <v>8</v>
      </c>
      <c r="M6" s="13">
        <f t="shared" si="0"/>
        <v>0</v>
      </c>
      <c r="N6" s="13">
        <f t="shared" si="1"/>
        <v>8</v>
      </c>
      <c r="O6" s="13">
        <f t="shared" si="2"/>
        <v>0</v>
      </c>
      <c r="P6" s="13">
        <f t="shared" si="3"/>
        <v>0</v>
      </c>
      <c r="Q6" s="13">
        <v>8</v>
      </c>
      <c r="R6" s="19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3</v>
      </c>
      <c r="Y6" s="13">
        <v>5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79</v>
      </c>
    </row>
    <row r="7" spans="1:42" x14ac:dyDescent="0.2">
      <c r="A7" s="13" t="s">
        <v>73</v>
      </c>
      <c r="B7" s="13" t="s">
        <v>9</v>
      </c>
      <c r="C7" s="13" t="s">
        <v>102</v>
      </c>
      <c r="D7" s="13" t="s">
        <v>103</v>
      </c>
      <c r="E7" s="13" t="s">
        <v>76</v>
      </c>
      <c r="F7" s="17">
        <v>2.5000000000000001E-2</v>
      </c>
      <c r="G7" s="13">
        <v>5</v>
      </c>
      <c r="H7" s="18">
        <v>250</v>
      </c>
      <c r="I7" s="13" t="s">
        <v>77</v>
      </c>
      <c r="J7" s="13" t="s">
        <v>77</v>
      </c>
      <c r="K7" s="13" t="s">
        <v>77</v>
      </c>
      <c r="L7" s="13">
        <v>5</v>
      </c>
      <c r="M7" s="13">
        <f t="shared" si="0"/>
        <v>0</v>
      </c>
      <c r="N7" s="13">
        <f t="shared" si="1"/>
        <v>5</v>
      </c>
      <c r="O7" s="13">
        <f t="shared" si="2"/>
        <v>0</v>
      </c>
      <c r="P7" s="13">
        <f t="shared" si="3"/>
        <v>0</v>
      </c>
      <c r="Q7" s="13">
        <v>0</v>
      </c>
      <c r="R7" s="19">
        <v>5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2</v>
      </c>
      <c r="Y7" s="13">
        <v>2</v>
      </c>
      <c r="Z7" s="13">
        <v>1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79</v>
      </c>
    </row>
    <row r="8" spans="1:42" x14ac:dyDescent="0.2">
      <c r="A8" s="13" t="s">
        <v>73</v>
      </c>
      <c r="B8" s="13" t="s">
        <v>9</v>
      </c>
      <c r="C8" s="13" t="s">
        <v>104</v>
      </c>
      <c r="D8" s="13" t="s">
        <v>105</v>
      </c>
      <c r="E8" s="13" t="s">
        <v>76</v>
      </c>
      <c r="F8" s="17">
        <v>0.11</v>
      </c>
      <c r="G8" s="13">
        <v>14</v>
      </c>
      <c r="H8" s="18">
        <v>127.27272727272727</v>
      </c>
      <c r="I8" s="13" t="s">
        <v>77</v>
      </c>
      <c r="J8" s="13" t="s">
        <v>77</v>
      </c>
      <c r="K8" s="13" t="s">
        <v>77</v>
      </c>
      <c r="L8" s="13">
        <v>14</v>
      </c>
      <c r="M8" s="13">
        <f t="shared" si="0"/>
        <v>0</v>
      </c>
      <c r="N8" s="13">
        <f t="shared" si="1"/>
        <v>14</v>
      </c>
      <c r="O8" s="13">
        <f t="shared" si="2"/>
        <v>0</v>
      </c>
      <c r="P8" s="13">
        <f t="shared" si="3"/>
        <v>0</v>
      </c>
      <c r="Q8" s="13">
        <v>0</v>
      </c>
      <c r="R8" s="19">
        <v>14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7</v>
      </c>
      <c r="Y8" s="13">
        <v>7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79</v>
      </c>
    </row>
    <row r="9" spans="1:42" x14ac:dyDescent="0.2">
      <c r="A9" s="13" t="s">
        <v>117</v>
      </c>
      <c r="B9" s="13" t="s">
        <v>9</v>
      </c>
      <c r="C9" s="13" t="s">
        <v>125</v>
      </c>
      <c r="D9" s="13" t="s">
        <v>126</v>
      </c>
      <c r="E9" s="13" t="s">
        <v>76</v>
      </c>
      <c r="F9" s="17">
        <v>1.0299999713897705</v>
      </c>
      <c r="G9" s="13">
        <v>41</v>
      </c>
      <c r="H9" s="18">
        <v>39.805826348401773</v>
      </c>
      <c r="I9" s="13" t="s">
        <v>77</v>
      </c>
      <c r="J9" s="13" t="s">
        <v>77</v>
      </c>
      <c r="K9" s="13" t="s">
        <v>77</v>
      </c>
      <c r="L9" s="13">
        <v>41</v>
      </c>
      <c r="M9" s="13">
        <f t="shared" si="0"/>
        <v>0</v>
      </c>
      <c r="N9" s="13">
        <f t="shared" si="1"/>
        <v>41</v>
      </c>
      <c r="O9" s="13">
        <f t="shared" si="2"/>
        <v>0</v>
      </c>
      <c r="P9" s="13">
        <f t="shared" si="3"/>
        <v>0</v>
      </c>
      <c r="Q9" s="13">
        <v>41</v>
      </c>
      <c r="R9" s="19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21</v>
      </c>
      <c r="Z9" s="13">
        <v>20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 t="s">
        <v>118</v>
      </c>
    </row>
    <row r="10" spans="1:42" x14ac:dyDescent="0.2">
      <c r="A10" s="13" t="s">
        <v>117</v>
      </c>
      <c r="B10" s="13" t="s">
        <v>9</v>
      </c>
      <c r="C10" s="13" t="s">
        <v>131</v>
      </c>
      <c r="D10" s="13" t="s">
        <v>132</v>
      </c>
      <c r="E10" s="13" t="s">
        <v>76</v>
      </c>
      <c r="F10" s="17">
        <v>0.59</v>
      </c>
      <c r="G10" s="13">
        <v>24</v>
      </c>
      <c r="H10" s="18">
        <v>40.677966101694921</v>
      </c>
      <c r="I10" s="13" t="s">
        <v>77</v>
      </c>
      <c r="J10" s="13" t="s">
        <v>77</v>
      </c>
      <c r="K10" s="13" t="s">
        <v>77</v>
      </c>
      <c r="L10" s="13">
        <v>24</v>
      </c>
      <c r="M10" s="13">
        <f t="shared" si="0"/>
        <v>0</v>
      </c>
      <c r="N10" s="13">
        <f t="shared" si="1"/>
        <v>0</v>
      </c>
      <c r="O10" s="13">
        <f t="shared" si="2"/>
        <v>24</v>
      </c>
      <c r="P10" s="13">
        <f t="shared" si="3"/>
        <v>0</v>
      </c>
      <c r="Q10" s="13">
        <v>24</v>
      </c>
      <c r="R10" s="19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3</v>
      </c>
      <c r="AD10" s="13">
        <v>21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 t="s">
        <v>122</v>
      </c>
    </row>
    <row r="11" spans="1:42" x14ac:dyDescent="0.2">
      <c r="A11" s="13" t="s">
        <v>117</v>
      </c>
      <c r="B11" s="13" t="s">
        <v>9</v>
      </c>
      <c r="C11" s="13" t="s">
        <v>136</v>
      </c>
      <c r="D11" s="13" t="s">
        <v>137</v>
      </c>
      <c r="E11" s="13" t="s">
        <v>76</v>
      </c>
      <c r="F11" s="17">
        <v>1.77</v>
      </c>
      <c r="G11" s="13">
        <v>250</v>
      </c>
      <c r="H11" s="18">
        <v>141.24293785310735</v>
      </c>
      <c r="I11" s="13" t="s">
        <v>77</v>
      </c>
      <c r="J11" s="13" t="s">
        <v>77</v>
      </c>
      <c r="K11" s="13" t="s">
        <v>77</v>
      </c>
      <c r="L11" s="13">
        <v>250</v>
      </c>
      <c r="M11" s="13">
        <f t="shared" si="0"/>
        <v>0</v>
      </c>
      <c r="N11" s="13">
        <f t="shared" si="1"/>
        <v>0</v>
      </c>
      <c r="O11" s="13">
        <f t="shared" si="2"/>
        <v>250</v>
      </c>
      <c r="P11" s="13">
        <f t="shared" si="3"/>
        <v>0</v>
      </c>
      <c r="Q11" s="13">
        <v>0</v>
      </c>
      <c r="R11" s="19">
        <v>250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68</v>
      </c>
      <c r="AF11" s="13">
        <v>68</v>
      </c>
      <c r="AG11" s="13">
        <v>68</v>
      </c>
      <c r="AH11" s="13">
        <v>46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 t="s">
        <v>122</v>
      </c>
    </row>
    <row r="12" spans="1:42" x14ac:dyDescent="0.2">
      <c r="A12" s="13" t="s">
        <v>117</v>
      </c>
      <c r="B12" s="13" t="s">
        <v>9</v>
      </c>
      <c r="C12" s="13" t="s">
        <v>141</v>
      </c>
      <c r="D12" s="13" t="s">
        <v>142</v>
      </c>
      <c r="E12" s="13" t="s">
        <v>76</v>
      </c>
      <c r="F12" s="13">
        <v>7.0000000000000007E-2</v>
      </c>
      <c r="G12" s="13">
        <v>5</v>
      </c>
      <c r="H12" s="18">
        <v>71.428571428571416</v>
      </c>
      <c r="I12" s="13" t="s">
        <v>77</v>
      </c>
      <c r="J12" s="13" t="s">
        <v>77</v>
      </c>
      <c r="K12" s="13" t="s">
        <v>77</v>
      </c>
      <c r="L12" s="13">
        <v>5</v>
      </c>
      <c r="M12" s="13">
        <f t="shared" si="0"/>
        <v>0</v>
      </c>
      <c r="N12" s="13">
        <f t="shared" si="1"/>
        <v>5</v>
      </c>
      <c r="O12" s="13">
        <f t="shared" si="2"/>
        <v>0</v>
      </c>
      <c r="P12" s="13">
        <f t="shared" si="3"/>
        <v>0</v>
      </c>
      <c r="Q12" s="13">
        <v>5</v>
      </c>
      <c r="R12" s="19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2</v>
      </c>
      <c r="Y12" s="13">
        <v>2</v>
      </c>
      <c r="Z12" s="13">
        <v>1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133</v>
      </c>
    </row>
    <row r="13" spans="1:42" x14ac:dyDescent="0.2">
      <c r="A13" s="13" t="s">
        <v>117</v>
      </c>
      <c r="B13" s="13" t="s">
        <v>9</v>
      </c>
      <c r="C13" s="13" t="s">
        <v>143</v>
      </c>
      <c r="D13" s="13" t="s">
        <v>144</v>
      </c>
      <c r="E13" s="13" t="s">
        <v>76</v>
      </c>
      <c r="F13" s="17" t="s">
        <v>145</v>
      </c>
      <c r="G13" s="13">
        <v>49</v>
      </c>
      <c r="H13" s="18">
        <v>55.68181818181818</v>
      </c>
      <c r="I13" s="13" t="s">
        <v>77</v>
      </c>
      <c r="J13" s="13" t="s">
        <v>77</v>
      </c>
      <c r="K13" s="13" t="s">
        <v>77</v>
      </c>
      <c r="L13" s="13">
        <v>49</v>
      </c>
      <c r="M13" s="13">
        <f t="shared" si="0"/>
        <v>0</v>
      </c>
      <c r="N13" s="13">
        <f t="shared" si="1"/>
        <v>49</v>
      </c>
      <c r="O13" s="13">
        <f t="shared" si="2"/>
        <v>0</v>
      </c>
      <c r="P13" s="13">
        <f t="shared" si="3"/>
        <v>0</v>
      </c>
      <c r="Q13" s="13">
        <v>0</v>
      </c>
      <c r="R13" s="19">
        <v>49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21</v>
      </c>
      <c r="Z13" s="13">
        <v>21</v>
      </c>
      <c r="AA13" s="13">
        <v>7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146</v>
      </c>
    </row>
    <row r="14" spans="1:42" x14ac:dyDescent="0.2">
      <c r="A14" s="13" t="s">
        <v>117</v>
      </c>
      <c r="B14" s="13" t="s">
        <v>9</v>
      </c>
      <c r="C14" s="13" t="s">
        <v>147</v>
      </c>
      <c r="D14" s="13" t="s">
        <v>148</v>
      </c>
      <c r="E14" s="13" t="s">
        <v>76</v>
      </c>
      <c r="F14" s="13">
        <v>2.12</v>
      </c>
      <c r="G14" s="13">
        <v>682</v>
      </c>
      <c r="H14" s="18">
        <f>G14/F14</f>
        <v>321.69811320754718</v>
      </c>
      <c r="I14" s="13" t="s">
        <v>77</v>
      </c>
      <c r="J14" s="13" t="s">
        <v>77</v>
      </c>
      <c r="K14" s="13" t="s">
        <v>77</v>
      </c>
      <c r="L14" s="13">
        <v>682</v>
      </c>
      <c r="M14" s="13">
        <f t="shared" si="0"/>
        <v>0</v>
      </c>
      <c r="N14" s="13">
        <f t="shared" si="1"/>
        <v>450</v>
      </c>
      <c r="O14" s="13">
        <f t="shared" si="2"/>
        <v>232</v>
      </c>
      <c r="P14" s="13">
        <f t="shared" si="3"/>
        <v>0</v>
      </c>
      <c r="Q14" s="13">
        <v>0</v>
      </c>
      <c r="R14" s="19">
        <v>682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90</v>
      </c>
      <c r="Y14" s="13">
        <v>90</v>
      </c>
      <c r="Z14" s="13">
        <v>90</v>
      </c>
      <c r="AA14" s="13">
        <v>90</v>
      </c>
      <c r="AB14" s="13">
        <v>90</v>
      </c>
      <c r="AC14" s="13">
        <v>90</v>
      </c>
      <c r="AD14" s="13">
        <v>90</v>
      </c>
      <c r="AE14" s="13">
        <v>52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 t="s">
        <v>149</v>
      </c>
    </row>
    <row r="15" spans="1:42" x14ac:dyDescent="0.2">
      <c r="A15" s="13" t="s">
        <v>117</v>
      </c>
      <c r="B15" s="13" t="s">
        <v>9</v>
      </c>
      <c r="C15" s="13" t="s">
        <v>150</v>
      </c>
      <c r="D15" s="13" t="s">
        <v>151</v>
      </c>
      <c r="E15" s="13" t="s">
        <v>76</v>
      </c>
      <c r="F15" s="13">
        <v>0.78</v>
      </c>
      <c r="G15" s="13">
        <v>240</v>
      </c>
      <c r="H15" s="18">
        <f>G15/F15</f>
        <v>307.69230769230768</v>
      </c>
      <c r="I15" s="13" t="s">
        <v>77</v>
      </c>
      <c r="J15" s="13" t="s">
        <v>77</v>
      </c>
      <c r="K15" s="13" t="s">
        <v>77</v>
      </c>
      <c r="L15" s="13">
        <v>240</v>
      </c>
      <c r="M15" s="13">
        <f t="shared" si="0"/>
        <v>0</v>
      </c>
      <c r="N15" s="13">
        <f t="shared" si="1"/>
        <v>240</v>
      </c>
      <c r="O15" s="13">
        <f t="shared" si="2"/>
        <v>0</v>
      </c>
      <c r="P15" s="13">
        <f t="shared" si="3"/>
        <v>0</v>
      </c>
      <c r="Q15" s="13">
        <v>0</v>
      </c>
      <c r="R15" s="19">
        <v>240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36</v>
      </c>
      <c r="Z15" s="13">
        <v>68</v>
      </c>
      <c r="AA15" s="13">
        <v>68</v>
      </c>
      <c r="AB15" s="13">
        <v>68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 t="s">
        <v>152</v>
      </c>
    </row>
    <row r="16" spans="1:42" x14ac:dyDescent="0.2">
      <c r="A16" s="13" t="s">
        <v>117</v>
      </c>
      <c r="B16" s="13" t="s">
        <v>9</v>
      </c>
      <c r="C16" s="13" t="s">
        <v>157</v>
      </c>
      <c r="D16" s="13" t="s">
        <v>158</v>
      </c>
      <c r="E16" s="13" t="s">
        <v>76</v>
      </c>
      <c r="F16" s="17" t="s">
        <v>159</v>
      </c>
      <c r="G16" s="13">
        <v>18</v>
      </c>
      <c r="H16" s="18">
        <v>150</v>
      </c>
      <c r="I16" s="13" t="s">
        <v>77</v>
      </c>
      <c r="J16" s="13" t="s">
        <v>77</v>
      </c>
      <c r="K16" s="13" t="s">
        <v>77</v>
      </c>
      <c r="L16" s="13">
        <v>18</v>
      </c>
      <c r="M16" s="13">
        <f t="shared" si="0"/>
        <v>0</v>
      </c>
      <c r="N16" s="13">
        <f t="shared" si="1"/>
        <v>0</v>
      </c>
      <c r="O16" s="13">
        <f t="shared" si="2"/>
        <v>18</v>
      </c>
      <c r="P16" s="13">
        <f t="shared" si="3"/>
        <v>0</v>
      </c>
      <c r="Q16" s="13">
        <v>0</v>
      </c>
      <c r="R16" s="19">
        <v>18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7</v>
      </c>
      <c r="AD16" s="13">
        <v>7</v>
      </c>
      <c r="AE16" s="13">
        <v>4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122</v>
      </c>
    </row>
    <row r="17" spans="1:42" x14ac:dyDescent="0.2">
      <c r="A17" s="13" t="s">
        <v>117</v>
      </c>
      <c r="B17" s="13" t="s">
        <v>9</v>
      </c>
      <c r="C17" s="13" t="s">
        <v>163</v>
      </c>
      <c r="D17" s="13" t="s">
        <v>164</v>
      </c>
      <c r="E17" s="13" t="s">
        <v>76</v>
      </c>
      <c r="F17" s="13">
        <v>0.17</v>
      </c>
      <c r="G17" s="13">
        <v>45</v>
      </c>
      <c r="H17" s="18">
        <f>G17/F17</f>
        <v>264.70588235294116</v>
      </c>
      <c r="I17" s="13" t="s">
        <v>77</v>
      </c>
      <c r="J17" s="13" t="s">
        <v>77</v>
      </c>
      <c r="K17" s="13" t="s">
        <v>77</v>
      </c>
      <c r="L17" s="13">
        <v>45</v>
      </c>
      <c r="M17" s="13">
        <f t="shared" si="0"/>
        <v>0</v>
      </c>
      <c r="N17" s="13">
        <f t="shared" si="1"/>
        <v>0</v>
      </c>
      <c r="O17" s="13">
        <f t="shared" si="2"/>
        <v>45</v>
      </c>
      <c r="P17" s="13">
        <f t="shared" si="3"/>
        <v>0</v>
      </c>
      <c r="Q17" s="13">
        <v>0</v>
      </c>
      <c r="R17" s="19">
        <v>45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21</v>
      </c>
      <c r="AF17" s="13">
        <v>21</v>
      </c>
      <c r="AG17" s="13">
        <v>3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 t="s">
        <v>160</v>
      </c>
    </row>
    <row r="18" spans="1:42" x14ac:dyDescent="0.2">
      <c r="A18" s="20" t="s">
        <v>168</v>
      </c>
      <c r="B18" s="20" t="s">
        <v>9</v>
      </c>
      <c r="C18" s="20" t="s">
        <v>178</v>
      </c>
      <c r="D18" s="20" t="s">
        <v>179</v>
      </c>
      <c r="E18" s="20" t="s">
        <v>76</v>
      </c>
      <c r="F18" s="14">
        <v>0.11</v>
      </c>
      <c r="G18" s="14">
        <v>14</v>
      </c>
      <c r="H18" s="23">
        <v>127</v>
      </c>
      <c r="I18" s="13" t="s">
        <v>77</v>
      </c>
      <c r="J18" s="13" t="s">
        <v>77</v>
      </c>
      <c r="K18" s="13" t="s">
        <v>77</v>
      </c>
      <c r="L18" s="14">
        <v>14</v>
      </c>
      <c r="M18" s="13">
        <f t="shared" si="0"/>
        <v>14</v>
      </c>
      <c r="N18" s="13">
        <f t="shared" si="1"/>
        <v>0</v>
      </c>
      <c r="O18" s="13">
        <f t="shared" si="2"/>
        <v>0</v>
      </c>
      <c r="P18" s="13">
        <f t="shared" si="3"/>
        <v>0</v>
      </c>
      <c r="Q18" s="14">
        <v>0</v>
      </c>
      <c r="R18" s="22">
        <v>14</v>
      </c>
      <c r="S18" s="13">
        <v>0</v>
      </c>
      <c r="T18" s="13">
        <v>7</v>
      </c>
      <c r="U18" s="13">
        <v>7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20" t="s">
        <v>169</v>
      </c>
    </row>
    <row r="19" spans="1:42" x14ac:dyDescent="0.2">
      <c r="A19" s="20" t="s">
        <v>168</v>
      </c>
      <c r="B19" s="20" t="s">
        <v>9</v>
      </c>
      <c r="C19" s="20" t="s">
        <v>180</v>
      </c>
      <c r="D19" s="20" t="s">
        <v>181</v>
      </c>
      <c r="E19" s="20" t="s">
        <v>76</v>
      </c>
      <c r="F19" s="20">
        <v>0.02</v>
      </c>
      <c r="G19" s="14">
        <v>2</v>
      </c>
      <c r="H19" s="21">
        <f>G19/F19</f>
        <v>100</v>
      </c>
      <c r="I19" s="13" t="s">
        <v>77</v>
      </c>
      <c r="J19" s="13" t="s">
        <v>77</v>
      </c>
      <c r="K19" s="13" t="s">
        <v>77</v>
      </c>
      <c r="L19" s="14">
        <v>2</v>
      </c>
      <c r="M19" s="13">
        <f t="shared" si="0"/>
        <v>2</v>
      </c>
      <c r="N19" s="13">
        <f t="shared" si="1"/>
        <v>0</v>
      </c>
      <c r="O19" s="13">
        <f t="shared" si="2"/>
        <v>0</v>
      </c>
      <c r="P19" s="13">
        <f t="shared" si="3"/>
        <v>0</v>
      </c>
      <c r="Q19" s="14">
        <v>0</v>
      </c>
      <c r="R19" s="22">
        <v>2</v>
      </c>
      <c r="S19" s="13">
        <v>0</v>
      </c>
      <c r="T19" s="13">
        <v>0</v>
      </c>
      <c r="U19" s="13">
        <v>1</v>
      </c>
      <c r="V19" s="13">
        <v>1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20" t="s">
        <v>171</v>
      </c>
    </row>
    <row r="20" spans="1:42" x14ac:dyDescent="0.2">
      <c r="A20" s="20" t="s">
        <v>168</v>
      </c>
      <c r="B20" s="20" t="s">
        <v>9</v>
      </c>
      <c r="C20" s="20" t="s">
        <v>183</v>
      </c>
      <c r="D20" s="20" t="s">
        <v>184</v>
      </c>
      <c r="E20" s="20" t="s">
        <v>76</v>
      </c>
      <c r="F20" s="14">
        <v>7.0000000000000001E-3</v>
      </c>
      <c r="G20" s="14">
        <v>1</v>
      </c>
      <c r="H20" s="21">
        <f>G20/F20</f>
        <v>142.85714285714286</v>
      </c>
      <c r="I20" s="13" t="s">
        <v>77</v>
      </c>
      <c r="J20" s="13" t="s">
        <v>77</v>
      </c>
      <c r="K20" s="13" t="s">
        <v>77</v>
      </c>
      <c r="L20" s="14">
        <v>1</v>
      </c>
      <c r="M20" s="13">
        <f t="shared" si="0"/>
        <v>1</v>
      </c>
      <c r="N20" s="13">
        <f t="shared" si="1"/>
        <v>0</v>
      </c>
      <c r="O20" s="13">
        <f t="shared" si="2"/>
        <v>0</v>
      </c>
      <c r="P20" s="13">
        <f t="shared" si="3"/>
        <v>0</v>
      </c>
      <c r="Q20" s="14">
        <v>1</v>
      </c>
      <c r="R20" s="22">
        <v>0</v>
      </c>
      <c r="S20" s="13">
        <v>0</v>
      </c>
      <c r="T20" s="13">
        <v>0</v>
      </c>
      <c r="U20" s="13">
        <v>1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20" t="s">
        <v>185</v>
      </c>
    </row>
    <row r="21" spans="1:42" x14ac:dyDescent="0.2">
      <c r="A21" s="20" t="s">
        <v>168</v>
      </c>
      <c r="B21" s="20" t="s">
        <v>9</v>
      </c>
      <c r="C21" s="20" t="s">
        <v>186</v>
      </c>
      <c r="D21" s="20" t="s">
        <v>187</v>
      </c>
      <c r="E21" s="20" t="s">
        <v>76</v>
      </c>
      <c r="F21" s="20">
        <v>0.03</v>
      </c>
      <c r="G21" s="14">
        <v>1</v>
      </c>
      <c r="H21" s="21">
        <f>G21/F21</f>
        <v>33.333333333333336</v>
      </c>
      <c r="I21" s="13" t="s">
        <v>77</v>
      </c>
      <c r="J21" s="13" t="s">
        <v>77</v>
      </c>
      <c r="K21" s="13" t="s">
        <v>77</v>
      </c>
      <c r="L21" s="14">
        <v>1</v>
      </c>
      <c r="M21" s="13">
        <f t="shared" si="0"/>
        <v>1</v>
      </c>
      <c r="N21" s="13">
        <f t="shared" si="1"/>
        <v>0</v>
      </c>
      <c r="O21" s="13">
        <f t="shared" si="2"/>
        <v>0</v>
      </c>
      <c r="P21" s="13">
        <f t="shared" si="3"/>
        <v>0</v>
      </c>
      <c r="Q21" s="14">
        <v>1</v>
      </c>
      <c r="R21" s="22">
        <v>0</v>
      </c>
      <c r="S21" s="13">
        <v>0</v>
      </c>
      <c r="T21" s="13">
        <v>1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20" t="s">
        <v>171</v>
      </c>
    </row>
    <row r="22" spans="1:42" x14ac:dyDescent="0.2">
      <c r="A22" s="20" t="s">
        <v>168</v>
      </c>
      <c r="B22" s="20" t="s">
        <v>9</v>
      </c>
      <c r="C22" s="20" t="s">
        <v>190</v>
      </c>
      <c r="D22" s="20" t="s">
        <v>191</v>
      </c>
      <c r="E22" s="20" t="s">
        <v>76</v>
      </c>
      <c r="F22" s="14">
        <v>0.69</v>
      </c>
      <c r="G22" s="14">
        <v>88</v>
      </c>
      <c r="H22" s="23">
        <v>127.5</v>
      </c>
      <c r="I22" s="13" t="s">
        <v>77</v>
      </c>
      <c r="J22" s="13" t="s">
        <v>77</v>
      </c>
      <c r="K22" s="13" t="s">
        <v>77</v>
      </c>
      <c r="L22" s="14">
        <v>88</v>
      </c>
      <c r="M22" s="13">
        <f t="shared" si="0"/>
        <v>88</v>
      </c>
      <c r="N22" s="13">
        <f t="shared" si="1"/>
        <v>0</v>
      </c>
      <c r="O22" s="13">
        <f t="shared" si="2"/>
        <v>0</v>
      </c>
      <c r="P22" s="13">
        <f t="shared" si="3"/>
        <v>0</v>
      </c>
      <c r="Q22" s="14">
        <v>26</v>
      </c>
      <c r="R22" s="22">
        <v>62</v>
      </c>
      <c r="S22" s="13">
        <v>0</v>
      </c>
      <c r="T22" s="13">
        <v>51</v>
      </c>
      <c r="U22" s="13">
        <v>37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20" t="s">
        <v>170</v>
      </c>
    </row>
    <row r="23" spans="1:42" x14ac:dyDescent="0.2">
      <c r="A23" s="20" t="s">
        <v>168</v>
      </c>
      <c r="B23" s="20" t="s">
        <v>9</v>
      </c>
      <c r="C23" s="20" t="s">
        <v>196</v>
      </c>
      <c r="D23" s="20" t="s">
        <v>197</v>
      </c>
      <c r="E23" s="20" t="s">
        <v>76</v>
      </c>
      <c r="F23" s="14">
        <v>0.01</v>
      </c>
      <c r="G23" s="14">
        <v>1</v>
      </c>
      <c r="H23" s="21">
        <f>G23/F23</f>
        <v>100</v>
      </c>
      <c r="I23" s="13" t="s">
        <v>77</v>
      </c>
      <c r="J23" s="13" t="s">
        <v>77</v>
      </c>
      <c r="K23" s="13" t="s">
        <v>77</v>
      </c>
      <c r="L23" s="14">
        <v>1</v>
      </c>
      <c r="M23" s="13">
        <f t="shared" si="0"/>
        <v>1</v>
      </c>
      <c r="N23" s="13">
        <f t="shared" si="1"/>
        <v>0</v>
      </c>
      <c r="O23" s="13">
        <f t="shared" si="2"/>
        <v>0</v>
      </c>
      <c r="P23" s="13">
        <f t="shared" si="3"/>
        <v>0</v>
      </c>
      <c r="Q23" s="14">
        <v>0</v>
      </c>
      <c r="R23" s="22">
        <v>1</v>
      </c>
      <c r="S23" s="13">
        <v>0</v>
      </c>
      <c r="T23" s="13">
        <v>1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20" t="s">
        <v>171</v>
      </c>
    </row>
    <row r="24" spans="1:42" x14ac:dyDescent="0.2">
      <c r="A24" s="20" t="s">
        <v>168</v>
      </c>
      <c r="B24" s="20" t="s">
        <v>9</v>
      </c>
      <c r="C24" s="20" t="s">
        <v>198</v>
      </c>
      <c r="D24" s="20" t="s">
        <v>199</v>
      </c>
      <c r="E24" s="20" t="s">
        <v>76</v>
      </c>
      <c r="F24" s="14">
        <v>0.03</v>
      </c>
      <c r="G24" s="14">
        <v>1</v>
      </c>
      <c r="H24" s="21">
        <f>G24/F24</f>
        <v>33.333333333333336</v>
      </c>
      <c r="I24" s="13" t="s">
        <v>77</v>
      </c>
      <c r="J24" s="13" t="s">
        <v>77</v>
      </c>
      <c r="K24" s="13" t="s">
        <v>77</v>
      </c>
      <c r="L24" s="14">
        <v>1</v>
      </c>
      <c r="M24" s="13">
        <f t="shared" si="0"/>
        <v>1</v>
      </c>
      <c r="N24" s="13">
        <f t="shared" si="1"/>
        <v>0</v>
      </c>
      <c r="O24" s="13">
        <f t="shared" si="2"/>
        <v>0</v>
      </c>
      <c r="P24" s="13">
        <f t="shared" si="3"/>
        <v>0</v>
      </c>
      <c r="Q24" s="14">
        <v>0</v>
      </c>
      <c r="R24" s="22">
        <v>1</v>
      </c>
      <c r="S24" s="13">
        <v>0</v>
      </c>
      <c r="T24" s="13">
        <v>0</v>
      </c>
      <c r="U24" s="13">
        <v>1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20" t="s">
        <v>171</v>
      </c>
    </row>
    <row r="25" spans="1:42" x14ac:dyDescent="0.2">
      <c r="A25" s="20" t="s">
        <v>168</v>
      </c>
      <c r="B25" s="20" t="s">
        <v>9</v>
      </c>
      <c r="C25" s="20" t="s">
        <v>202</v>
      </c>
      <c r="D25" s="20" t="s">
        <v>203</v>
      </c>
      <c r="E25" s="20" t="s">
        <v>88</v>
      </c>
      <c r="F25" s="14">
        <v>0.01</v>
      </c>
      <c r="G25" s="14">
        <v>1</v>
      </c>
      <c r="H25" s="21">
        <f>G25/F25</f>
        <v>100</v>
      </c>
      <c r="I25" s="13" t="s">
        <v>77</v>
      </c>
      <c r="J25" s="13" t="s">
        <v>77</v>
      </c>
      <c r="K25" s="13" t="s">
        <v>77</v>
      </c>
      <c r="L25" s="14">
        <v>1</v>
      </c>
      <c r="M25" s="13">
        <f t="shared" si="0"/>
        <v>1</v>
      </c>
      <c r="N25" s="13">
        <f t="shared" si="1"/>
        <v>0</v>
      </c>
      <c r="O25" s="13">
        <f t="shared" si="2"/>
        <v>0</v>
      </c>
      <c r="P25" s="13">
        <f t="shared" si="3"/>
        <v>0</v>
      </c>
      <c r="Q25" s="14">
        <v>1</v>
      </c>
      <c r="R25" s="22">
        <v>0</v>
      </c>
      <c r="S25" s="13">
        <v>0</v>
      </c>
      <c r="T25" s="13">
        <v>1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20" t="s">
        <v>169</v>
      </c>
    </row>
    <row r="26" spans="1:42" x14ac:dyDescent="0.2">
      <c r="A26" s="20" t="s">
        <v>168</v>
      </c>
      <c r="B26" s="20" t="s">
        <v>9</v>
      </c>
      <c r="C26" s="20" t="s">
        <v>204</v>
      </c>
      <c r="D26" s="20" t="s">
        <v>205</v>
      </c>
      <c r="E26" s="20" t="s">
        <v>76</v>
      </c>
      <c r="F26" s="20">
        <v>0.02</v>
      </c>
      <c r="G26" s="14">
        <v>2</v>
      </c>
      <c r="H26" s="21">
        <f>G26/F26</f>
        <v>100</v>
      </c>
      <c r="I26" s="13" t="s">
        <v>77</v>
      </c>
      <c r="J26" s="13" t="s">
        <v>77</v>
      </c>
      <c r="K26" s="13" t="s">
        <v>77</v>
      </c>
      <c r="L26" s="14">
        <v>2</v>
      </c>
      <c r="M26" s="13">
        <f t="shared" si="0"/>
        <v>2</v>
      </c>
      <c r="N26" s="13">
        <f t="shared" si="1"/>
        <v>0</v>
      </c>
      <c r="O26" s="13">
        <f t="shared" si="2"/>
        <v>0</v>
      </c>
      <c r="P26" s="13">
        <f t="shared" si="3"/>
        <v>0</v>
      </c>
      <c r="Q26" s="14">
        <v>0</v>
      </c>
      <c r="R26" s="22">
        <v>2</v>
      </c>
      <c r="S26" s="13">
        <v>0</v>
      </c>
      <c r="T26" s="13">
        <v>1</v>
      </c>
      <c r="U26" s="13">
        <v>1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20" t="s">
        <v>171</v>
      </c>
    </row>
    <row r="27" spans="1:42" x14ac:dyDescent="0.2">
      <c r="A27" s="20" t="s">
        <v>168</v>
      </c>
      <c r="B27" s="20" t="s">
        <v>9</v>
      </c>
      <c r="C27" s="20" t="s">
        <v>209</v>
      </c>
      <c r="D27" s="20" t="s">
        <v>210</v>
      </c>
      <c r="E27" s="20" t="s">
        <v>76</v>
      </c>
      <c r="F27" s="14">
        <v>0.03</v>
      </c>
      <c r="G27" s="14">
        <v>8</v>
      </c>
      <c r="H27" s="23">
        <v>266.60000000000002</v>
      </c>
      <c r="I27" s="13" t="s">
        <v>77</v>
      </c>
      <c r="J27" s="13" t="s">
        <v>77</v>
      </c>
      <c r="K27" s="13" t="s">
        <v>77</v>
      </c>
      <c r="L27" s="14">
        <v>8</v>
      </c>
      <c r="M27" s="13">
        <f t="shared" si="0"/>
        <v>8</v>
      </c>
      <c r="N27" s="13">
        <f t="shared" si="1"/>
        <v>0</v>
      </c>
      <c r="O27" s="13">
        <f t="shared" si="2"/>
        <v>0</v>
      </c>
      <c r="P27" s="13">
        <f t="shared" si="3"/>
        <v>0</v>
      </c>
      <c r="Q27" s="14">
        <v>0</v>
      </c>
      <c r="R27" s="22">
        <v>8</v>
      </c>
      <c r="S27" s="13">
        <v>0</v>
      </c>
      <c r="T27" s="13">
        <v>5</v>
      </c>
      <c r="U27" s="13">
        <v>3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20" t="s">
        <v>171</v>
      </c>
    </row>
    <row r="28" spans="1:42" x14ac:dyDescent="0.2">
      <c r="A28" s="20" t="s">
        <v>168</v>
      </c>
      <c r="B28" s="20" t="s">
        <v>9</v>
      </c>
      <c r="C28" s="20" t="s">
        <v>215</v>
      </c>
      <c r="D28" s="20" t="s">
        <v>216</v>
      </c>
      <c r="E28" s="20" t="s">
        <v>76</v>
      </c>
      <c r="F28" s="14">
        <v>0.01</v>
      </c>
      <c r="G28" s="14">
        <v>1</v>
      </c>
      <c r="H28" s="23">
        <v>100</v>
      </c>
      <c r="I28" s="13" t="s">
        <v>77</v>
      </c>
      <c r="J28" s="13" t="s">
        <v>77</v>
      </c>
      <c r="K28" s="13" t="s">
        <v>77</v>
      </c>
      <c r="L28" s="14">
        <v>1</v>
      </c>
      <c r="M28" s="13">
        <f t="shared" si="0"/>
        <v>1</v>
      </c>
      <c r="N28" s="13">
        <f t="shared" si="1"/>
        <v>0</v>
      </c>
      <c r="O28" s="13">
        <f t="shared" si="2"/>
        <v>0</v>
      </c>
      <c r="P28" s="13">
        <f t="shared" si="3"/>
        <v>0</v>
      </c>
      <c r="Q28" s="14">
        <v>1</v>
      </c>
      <c r="R28" s="22">
        <v>0</v>
      </c>
      <c r="S28" s="13">
        <v>1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20" t="s">
        <v>171</v>
      </c>
    </row>
    <row r="29" spans="1:42" x14ac:dyDescent="0.2">
      <c r="A29" s="20" t="s">
        <v>168</v>
      </c>
      <c r="B29" s="20" t="s">
        <v>9</v>
      </c>
      <c r="C29" s="20" t="s">
        <v>217</v>
      </c>
      <c r="D29" s="20" t="s">
        <v>218</v>
      </c>
      <c r="E29" s="20" t="s">
        <v>76</v>
      </c>
      <c r="F29" s="14">
        <v>0.01</v>
      </c>
      <c r="G29" s="14">
        <v>2</v>
      </c>
      <c r="H29" s="23">
        <v>200</v>
      </c>
      <c r="I29" s="13" t="s">
        <v>77</v>
      </c>
      <c r="J29" s="13" t="s">
        <v>77</v>
      </c>
      <c r="K29" s="13" t="s">
        <v>77</v>
      </c>
      <c r="L29" s="14">
        <v>2</v>
      </c>
      <c r="M29" s="13">
        <f t="shared" si="0"/>
        <v>2</v>
      </c>
      <c r="N29" s="13">
        <f t="shared" si="1"/>
        <v>0</v>
      </c>
      <c r="O29" s="13">
        <f t="shared" si="2"/>
        <v>0</v>
      </c>
      <c r="P29" s="13">
        <f t="shared" si="3"/>
        <v>0</v>
      </c>
      <c r="Q29" s="14">
        <v>0</v>
      </c>
      <c r="R29" s="22">
        <v>2</v>
      </c>
      <c r="S29" s="13">
        <v>1</v>
      </c>
      <c r="T29" s="13">
        <v>1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20" t="s">
        <v>171</v>
      </c>
    </row>
    <row r="30" spans="1:42" x14ac:dyDescent="0.2">
      <c r="A30" s="20" t="s">
        <v>168</v>
      </c>
      <c r="B30" s="20" t="s">
        <v>9</v>
      </c>
      <c r="C30" s="20" t="s">
        <v>219</v>
      </c>
      <c r="D30" s="20" t="s">
        <v>220</v>
      </c>
      <c r="E30" s="20" t="s">
        <v>76</v>
      </c>
      <c r="F30" s="14">
        <v>0.02</v>
      </c>
      <c r="G30" s="14">
        <v>9</v>
      </c>
      <c r="H30" s="21">
        <f>G30/F30</f>
        <v>450</v>
      </c>
      <c r="I30" s="13" t="s">
        <v>77</v>
      </c>
      <c r="J30" s="13" t="s">
        <v>77</v>
      </c>
      <c r="K30" s="13" t="s">
        <v>77</v>
      </c>
      <c r="L30" s="14">
        <v>9</v>
      </c>
      <c r="M30" s="13">
        <f t="shared" si="0"/>
        <v>9</v>
      </c>
      <c r="N30" s="13">
        <f t="shared" si="1"/>
        <v>0</v>
      </c>
      <c r="O30" s="13">
        <f t="shared" si="2"/>
        <v>0</v>
      </c>
      <c r="P30" s="13">
        <f t="shared" si="3"/>
        <v>0</v>
      </c>
      <c r="Q30" s="14">
        <v>0</v>
      </c>
      <c r="R30" s="22">
        <v>9</v>
      </c>
      <c r="S30" s="13">
        <v>0</v>
      </c>
      <c r="T30" s="13">
        <v>5</v>
      </c>
      <c r="U30" s="13">
        <v>4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20" t="s">
        <v>171</v>
      </c>
    </row>
    <row r="31" spans="1:42" x14ac:dyDescent="0.2">
      <c r="A31" s="20" t="s">
        <v>168</v>
      </c>
      <c r="B31" s="20" t="s">
        <v>9</v>
      </c>
      <c r="C31" s="20" t="s">
        <v>223</v>
      </c>
      <c r="D31" s="20" t="s">
        <v>224</v>
      </c>
      <c r="E31" s="20" t="s">
        <v>76</v>
      </c>
      <c r="F31" s="14">
        <v>0.01</v>
      </c>
      <c r="G31" s="14">
        <v>1</v>
      </c>
      <c r="H31" s="21">
        <f>G31/F31</f>
        <v>100</v>
      </c>
      <c r="I31" s="13" t="s">
        <v>77</v>
      </c>
      <c r="J31" s="13" t="s">
        <v>77</v>
      </c>
      <c r="K31" s="13" t="s">
        <v>77</v>
      </c>
      <c r="L31" s="14">
        <v>1</v>
      </c>
      <c r="M31" s="13">
        <f t="shared" si="0"/>
        <v>1</v>
      </c>
      <c r="N31" s="13">
        <f t="shared" si="1"/>
        <v>0</v>
      </c>
      <c r="O31" s="13">
        <f t="shared" si="2"/>
        <v>0</v>
      </c>
      <c r="P31" s="13">
        <f t="shared" si="3"/>
        <v>0</v>
      </c>
      <c r="Q31" s="14">
        <v>0</v>
      </c>
      <c r="R31" s="22">
        <v>1</v>
      </c>
      <c r="S31" s="13">
        <v>1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20" t="s">
        <v>171</v>
      </c>
    </row>
    <row r="32" spans="1:42" x14ac:dyDescent="0.2">
      <c r="A32" s="20" t="s">
        <v>168</v>
      </c>
      <c r="B32" s="20" t="s">
        <v>9</v>
      </c>
      <c r="C32" s="20" t="s">
        <v>225</v>
      </c>
      <c r="D32" s="20" t="s">
        <v>226</v>
      </c>
      <c r="E32" s="20" t="s">
        <v>76</v>
      </c>
      <c r="F32" s="20">
        <v>0.01</v>
      </c>
      <c r="G32" s="14">
        <v>2</v>
      </c>
      <c r="H32" s="21">
        <f>G32/F32</f>
        <v>200</v>
      </c>
      <c r="I32" s="13" t="s">
        <v>77</v>
      </c>
      <c r="J32" s="13" t="s">
        <v>77</v>
      </c>
      <c r="K32" s="13" t="s">
        <v>77</v>
      </c>
      <c r="L32" s="14">
        <v>2</v>
      </c>
      <c r="M32" s="13">
        <f t="shared" si="0"/>
        <v>2</v>
      </c>
      <c r="N32" s="13">
        <f t="shared" si="1"/>
        <v>0</v>
      </c>
      <c r="O32" s="13">
        <f t="shared" si="2"/>
        <v>0</v>
      </c>
      <c r="P32" s="13">
        <f t="shared" si="3"/>
        <v>0</v>
      </c>
      <c r="Q32" s="14">
        <v>0</v>
      </c>
      <c r="R32" s="22">
        <v>2</v>
      </c>
      <c r="S32" s="13">
        <v>0</v>
      </c>
      <c r="T32" s="13">
        <v>1</v>
      </c>
      <c r="U32" s="13">
        <v>1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20" t="s">
        <v>171</v>
      </c>
    </row>
    <row r="33" spans="1:42" x14ac:dyDescent="0.2">
      <c r="A33" s="24" t="s">
        <v>227</v>
      </c>
      <c r="B33" s="24" t="s">
        <v>9</v>
      </c>
      <c r="C33" s="24" t="s">
        <v>228</v>
      </c>
      <c r="D33" s="24" t="s">
        <v>229</v>
      </c>
      <c r="E33" s="24" t="s">
        <v>76</v>
      </c>
      <c r="F33" s="34">
        <v>0.14000000000000001</v>
      </c>
      <c r="G33" s="34">
        <v>10</v>
      </c>
      <c r="H33" s="38">
        <v>71.400000000000006</v>
      </c>
      <c r="I33" s="13" t="s">
        <v>77</v>
      </c>
      <c r="J33" s="13" t="s">
        <v>77</v>
      </c>
      <c r="K33" s="13" t="s">
        <v>77</v>
      </c>
      <c r="L33" s="13">
        <v>10</v>
      </c>
      <c r="M33" s="13">
        <f t="shared" si="0"/>
        <v>10</v>
      </c>
      <c r="N33" s="13">
        <f t="shared" si="1"/>
        <v>0</v>
      </c>
      <c r="O33" s="13">
        <f t="shared" si="2"/>
        <v>0</v>
      </c>
      <c r="P33" s="13">
        <f t="shared" si="3"/>
        <v>0</v>
      </c>
      <c r="Q33" s="34">
        <v>0</v>
      </c>
      <c r="R33" s="36">
        <v>10</v>
      </c>
      <c r="S33" s="13">
        <v>7</v>
      </c>
      <c r="T33" s="13">
        <v>3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 t="s">
        <v>230</v>
      </c>
    </row>
    <row r="34" spans="1:42" x14ac:dyDescent="0.2">
      <c r="A34" s="24" t="s">
        <v>227</v>
      </c>
      <c r="B34" s="24" t="s">
        <v>9</v>
      </c>
      <c r="C34" s="24" t="s">
        <v>231</v>
      </c>
      <c r="D34" s="24" t="s">
        <v>232</v>
      </c>
      <c r="E34" s="24" t="s">
        <v>76</v>
      </c>
      <c r="F34" s="34">
        <v>0.14000000000000001</v>
      </c>
      <c r="G34" s="34">
        <v>26</v>
      </c>
      <c r="H34" s="38">
        <v>171</v>
      </c>
      <c r="I34" s="13" t="s">
        <v>77</v>
      </c>
      <c r="J34" s="13" t="s">
        <v>77</v>
      </c>
      <c r="K34" s="13" t="s">
        <v>77</v>
      </c>
      <c r="L34" s="13">
        <v>26</v>
      </c>
      <c r="M34" s="13">
        <f t="shared" si="0"/>
        <v>26</v>
      </c>
      <c r="N34" s="13">
        <f t="shared" si="1"/>
        <v>0</v>
      </c>
      <c r="O34" s="13">
        <f t="shared" si="2"/>
        <v>0</v>
      </c>
      <c r="P34" s="13">
        <f t="shared" si="3"/>
        <v>0</v>
      </c>
      <c r="Q34" s="34">
        <v>0</v>
      </c>
      <c r="R34" s="36">
        <v>26</v>
      </c>
      <c r="S34" s="13">
        <v>5</v>
      </c>
      <c r="T34" s="13">
        <v>21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 t="s">
        <v>230</v>
      </c>
    </row>
    <row r="35" spans="1:42" x14ac:dyDescent="0.2">
      <c r="A35" s="24" t="s">
        <v>227</v>
      </c>
      <c r="B35" s="25" t="s">
        <v>9</v>
      </c>
      <c r="C35" s="25" t="s">
        <v>234</v>
      </c>
      <c r="D35" s="25" t="s">
        <v>235</v>
      </c>
      <c r="E35" s="24" t="s">
        <v>76</v>
      </c>
      <c r="F35" s="26">
        <v>0.21</v>
      </c>
      <c r="G35" s="26">
        <v>14</v>
      </c>
      <c r="H35" s="27">
        <v>66.599999999999994</v>
      </c>
      <c r="I35" s="13" t="s">
        <v>77</v>
      </c>
      <c r="J35" s="13" t="s">
        <v>77</v>
      </c>
      <c r="K35" s="13" t="s">
        <v>77</v>
      </c>
      <c r="L35" s="26">
        <v>14</v>
      </c>
      <c r="M35" s="13">
        <f t="shared" si="0"/>
        <v>14</v>
      </c>
      <c r="N35" s="13">
        <f t="shared" si="1"/>
        <v>0</v>
      </c>
      <c r="O35" s="13">
        <f t="shared" si="2"/>
        <v>0</v>
      </c>
      <c r="P35" s="13">
        <f t="shared" si="3"/>
        <v>0</v>
      </c>
      <c r="Q35" s="26">
        <v>14</v>
      </c>
      <c r="R35" s="28">
        <v>0</v>
      </c>
      <c r="S35" s="13">
        <v>6</v>
      </c>
      <c r="T35" s="13">
        <v>8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 t="s">
        <v>236</v>
      </c>
    </row>
    <row r="36" spans="1:42" x14ac:dyDescent="0.2">
      <c r="A36" s="24" t="s">
        <v>227</v>
      </c>
      <c r="B36" s="25" t="s">
        <v>9</v>
      </c>
      <c r="C36" s="25" t="s">
        <v>239</v>
      </c>
      <c r="D36" s="25" t="s">
        <v>240</v>
      </c>
      <c r="E36" s="25" t="s">
        <v>76</v>
      </c>
      <c r="F36" s="26">
        <v>2.87E-2</v>
      </c>
      <c r="G36" s="26">
        <v>2</v>
      </c>
      <c r="H36" s="27">
        <v>66.665999999999997</v>
      </c>
      <c r="I36" s="13" t="s">
        <v>77</v>
      </c>
      <c r="J36" s="13" t="s">
        <v>77</v>
      </c>
      <c r="K36" s="13" t="s">
        <v>77</v>
      </c>
      <c r="L36" s="26">
        <v>2</v>
      </c>
      <c r="M36" s="13">
        <f t="shared" si="0"/>
        <v>2</v>
      </c>
      <c r="N36" s="13">
        <f t="shared" si="1"/>
        <v>0</v>
      </c>
      <c r="O36" s="13">
        <f t="shared" si="2"/>
        <v>0</v>
      </c>
      <c r="P36" s="13">
        <f t="shared" si="3"/>
        <v>0</v>
      </c>
      <c r="Q36" s="26">
        <v>2</v>
      </c>
      <c r="R36" s="28">
        <v>0</v>
      </c>
      <c r="S36" s="13">
        <v>1</v>
      </c>
      <c r="T36" s="13">
        <v>1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 t="s">
        <v>236</v>
      </c>
    </row>
    <row r="37" spans="1:42" x14ac:dyDescent="0.2">
      <c r="A37" s="24" t="s">
        <v>227</v>
      </c>
      <c r="B37" s="25" t="s">
        <v>9</v>
      </c>
      <c r="C37" s="25" t="s">
        <v>253</v>
      </c>
      <c r="D37" s="25" t="s">
        <v>254</v>
      </c>
      <c r="E37" s="25" t="s">
        <v>76</v>
      </c>
      <c r="F37" s="26">
        <v>0.09</v>
      </c>
      <c r="G37" s="26">
        <v>12</v>
      </c>
      <c r="H37" s="27">
        <v>133.30000000000001</v>
      </c>
      <c r="I37" s="13" t="s">
        <v>77</v>
      </c>
      <c r="J37" s="13" t="s">
        <v>77</v>
      </c>
      <c r="K37" s="13" t="s">
        <v>77</v>
      </c>
      <c r="L37" s="26">
        <v>12</v>
      </c>
      <c r="M37" s="13">
        <f t="shared" si="0"/>
        <v>12</v>
      </c>
      <c r="N37" s="13">
        <f t="shared" si="1"/>
        <v>0</v>
      </c>
      <c r="O37" s="13">
        <f t="shared" si="2"/>
        <v>0</v>
      </c>
      <c r="P37" s="13">
        <f t="shared" si="3"/>
        <v>0</v>
      </c>
      <c r="Q37" s="26">
        <v>0</v>
      </c>
      <c r="R37" s="28">
        <v>12</v>
      </c>
      <c r="S37" s="13">
        <v>7</v>
      </c>
      <c r="T37" s="13">
        <v>5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 t="s">
        <v>236</v>
      </c>
    </row>
    <row r="38" spans="1:42" x14ac:dyDescent="0.2">
      <c r="A38" s="24" t="s">
        <v>227</v>
      </c>
      <c r="B38" s="25" t="s">
        <v>9</v>
      </c>
      <c r="C38" s="25" t="s">
        <v>255</v>
      </c>
      <c r="D38" s="25" t="s">
        <v>256</v>
      </c>
      <c r="E38" s="25" t="s">
        <v>76</v>
      </c>
      <c r="F38" s="26">
        <v>0.04</v>
      </c>
      <c r="G38" s="26">
        <v>6</v>
      </c>
      <c r="H38" s="27">
        <v>25</v>
      </c>
      <c r="I38" s="13" t="s">
        <v>77</v>
      </c>
      <c r="J38" s="13" t="s">
        <v>77</v>
      </c>
      <c r="K38" s="13" t="s">
        <v>77</v>
      </c>
      <c r="L38" s="26">
        <v>6</v>
      </c>
      <c r="M38" s="13">
        <f t="shared" si="0"/>
        <v>6</v>
      </c>
      <c r="N38" s="13">
        <f t="shared" si="1"/>
        <v>0</v>
      </c>
      <c r="O38" s="13">
        <f t="shared" si="2"/>
        <v>0</v>
      </c>
      <c r="P38" s="13">
        <f t="shared" si="3"/>
        <v>0</v>
      </c>
      <c r="Q38" s="26">
        <v>0</v>
      </c>
      <c r="R38" s="28">
        <v>6</v>
      </c>
      <c r="S38" s="13">
        <v>5</v>
      </c>
      <c r="T38" s="13">
        <v>1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 t="s">
        <v>236</v>
      </c>
    </row>
    <row r="39" spans="1:42" x14ac:dyDescent="0.2">
      <c r="A39" s="24" t="s">
        <v>227</v>
      </c>
      <c r="B39" s="25" t="s">
        <v>9</v>
      </c>
      <c r="C39" s="25" t="s">
        <v>257</v>
      </c>
      <c r="D39" s="25" t="s">
        <v>258</v>
      </c>
      <c r="E39" s="25" t="s">
        <v>76</v>
      </c>
      <c r="F39" s="26">
        <v>0.02</v>
      </c>
      <c r="G39" s="26">
        <v>1</v>
      </c>
      <c r="H39" s="27">
        <v>50</v>
      </c>
      <c r="I39" s="13" t="s">
        <v>77</v>
      </c>
      <c r="J39" s="13" t="s">
        <v>77</v>
      </c>
      <c r="K39" s="13" t="s">
        <v>77</v>
      </c>
      <c r="L39" s="26">
        <v>1</v>
      </c>
      <c r="M39" s="13">
        <f t="shared" si="0"/>
        <v>1</v>
      </c>
      <c r="N39" s="13">
        <f t="shared" si="1"/>
        <v>0</v>
      </c>
      <c r="O39" s="13">
        <f t="shared" si="2"/>
        <v>0</v>
      </c>
      <c r="P39" s="13">
        <f t="shared" si="3"/>
        <v>0</v>
      </c>
      <c r="Q39" s="26">
        <v>1</v>
      </c>
      <c r="R39" s="28">
        <v>0</v>
      </c>
      <c r="S39" s="13">
        <v>1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 t="s">
        <v>236</v>
      </c>
    </row>
    <row r="40" spans="1:42" x14ac:dyDescent="0.2">
      <c r="A40" s="24" t="s">
        <v>227</v>
      </c>
      <c r="B40" s="25" t="s">
        <v>9</v>
      </c>
      <c r="C40" s="25" t="s">
        <v>259</v>
      </c>
      <c r="D40" s="25" t="s">
        <v>260</v>
      </c>
      <c r="E40" s="25" t="s">
        <v>76</v>
      </c>
      <c r="F40" s="26">
        <v>6.0000000000000001E-3</v>
      </c>
      <c r="G40" s="26">
        <v>3</v>
      </c>
      <c r="H40" s="29">
        <f>G40/F40</f>
        <v>500</v>
      </c>
      <c r="I40" s="13" t="s">
        <v>77</v>
      </c>
      <c r="J40" s="13" t="s">
        <v>77</v>
      </c>
      <c r="K40" s="13" t="s">
        <v>77</v>
      </c>
      <c r="L40" s="26">
        <v>3</v>
      </c>
      <c r="M40" s="13">
        <f t="shared" si="0"/>
        <v>3</v>
      </c>
      <c r="N40" s="13">
        <f t="shared" si="1"/>
        <v>0</v>
      </c>
      <c r="O40" s="13">
        <f t="shared" si="2"/>
        <v>0</v>
      </c>
      <c r="P40" s="13">
        <f t="shared" si="3"/>
        <v>0</v>
      </c>
      <c r="Q40" s="26">
        <v>0</v>
      </c>
      <c r="R40" s="28">
        <v>3</v>
      </c>
      <c r="S40" s="13">
        <v>1</v>
      </c>
      <c r="T40" s="13">
        <v>1</v>
      </c>
      <c r="U40" s="13">
        <v>1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 t="s">
        <v>236</v>
      </c>
    </row>
    <row r="41" spans="1:42" x14ac:dyDescent="0.2">
      <c r="A41" s="24" t="s">
        <v>227</v>
      </c>
      <c r="B41" s="25" t="s">
        <v>9</v>
      </c>
      <c r="C41" s="25" t="s">
        <v>265</v>
      </c>
      <c r="D41" s="25" t="s">
        <v>266</v>
      </c>
      <c r="E41" s="25" t="s">
        <v>76</v>
      </c>
      <c r="F41" s="26">
        <v>0.04</v>
      </c>
      <c r="G41" s="26">
        <v>2</v>
      </c>
      <c r="H41" s="29">
        <f>G41/F41</f>
        <v>50</v>
      </c>
      <c r="I41" s="13" t="s">
        <v>77</v>
      </c>
      <c r="J41" s="13" t="s">
        <v>77</v>
      </c>
      <c r="K41" s="13" t="s">
        <v>77</v>
      </c>
      <c r="L41" s="26">
        <v>2</v>
      </c>
      <c r="M41" s="13">
        <f t="shared" si="0"/>
        <v>2</v>
      </c>
      <c r="N41" s="13">
        <f t="shared" si="1"/>
        <v>0</v>
      </c>
      <c r="O41" s="13">
        <f t="shared" si="2"/>
        <v>0</v>
      </c>
      <c r="P41" s="13">
        <f t="shared" si="3"/>
        <v>0</v>
      </c>
      <c r="Q41" s="26">
        <v>0</v>
      </c>
      <c r="R41" s="28">
        <v>2</v>
      </c>
      <c r="S41" s="13">
        <v>1</v>
      </c>
      <c r="T41" s="13">
        <v>1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 t="s">
        <v>236</v>
      </c>
    </row>
  </sheetData>
  <sortState xmlns:xlrd2="http://schemas.microsoft.com/office/spreadsheetml/2017/richdata2" ref="A2:AP42">
    <sortCondition ref="B1:B4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30EA7-57FF-4C5A-8666-A9BE348B7D4B}">
  <dimension ref="A1:AP4"/>
  <sheetViews>
    <sheetView workbookViewId="0">
      <pane ySplit="1" topLeftCell="A2" activePane="bottomLeft" state="frozen"/>
      <selection pane="bottomLeft" activeCell="AR1" sqref="AP1:AR1048576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8554687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94.710937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30" t="s">
        <v>106</v>
      </c>
      <c r="B2" s="30" t="s">
        <v>10</v>
      </c>
      <c r="C2" s="30" t="s">
        <v>110</v>
      </c>
      <c r="D2" s="30" t="s">
        <v>111</v>
      </c>
      <c r="E2" s="30" t="s">
        <v>76</v>
      </c>
      <c r="F2" s="32">
        <v>0.14000000000000001</v>
      </c>
      <c r="G2" s="32">
        <v>12</v>
      </c>
      <c r="H2" s="18">
        <v>27</v>
      </c>
      <c r="I2" s="13" t="s">
        <v>77</v>
      </c>
      <c r="J2" s="13" t="s">
        <v>77</v>
      </c>
      <c r="K2" s="13" t="s">
        <v>77</v>
      </c>
      <c r="L2" s="32">
        <v>12</v>
      </c>
      <c r="M2" s="13">
        <f>SUM(S2:W2)</f>
        <v>0</v>
      </c>
      <c r="N2" s="13">
        <f>SUM(X2:AB2)</f>
        <v>12</v>
      </c>
      <c r="O2" s="13">
        <f>SUM(AC2:AH2)</f>
        <v>0</v>
      </c>
      <c r="P2" s="13">
        <f>SUM(AI2:AO2)</f>
        <v>0</v>
      </c>
      <c r="Q2" s="32">
        <v>0</v>
      </c>
      <c r="R2" s="39">
        <v>12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7</v>
      </c>
      <c r="Y2" s="13">
        <v>5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112</v>
      </c>
    </row>
    <row r="3" spans="1:42" x14ac:dyDescent="0.2">
      <c r="A3" s="13" t="s">
        <v>117</v>
      </c>
      <c r="B3" s="13" t="s">
        <v>10</v>
      </c>
      <c r="C3" s="13" t="s">
        <v>153</v>
      </c>
      <c r="D3" s="13" t="s">
        <v>154</v>
      </c>
      <c r="E3" s="13" t="s">
        <v>76</v>
      </c>
      <c r="F3" s="13">
        <v>0.17</v>
      </c>
      <c r="G3" s="13">
        <v>5</v>
      </c>
      <c r="H3" s="18">
        <v>29.411764705882351</v>
      </c>
      <c r="I3" s="13" t="s">
        <v>77</v>
      </c>
      <c r="J3" s="13" t="s">
        <v>77</v>
      </c>
      <c r="K3" s="13" t="s">
        <v>77</v>
      </c>
      <c r="L3" s="13">
        <v>5</v>
      </c>
      <c r="M3" s="13">
        <f>SUM(S3:W3)</f>
        <v>0</v>
      </c>
      <c r="N3" s="13">
        <f>SUM(X3:AB3)</f>
        <v>5</v>
      </c>
      <c r="O3" s="13">
        <f>SUM(AC3:AH3)</f>
        <v>0</v>
      </c>
      <c r="P3" s="13">
        <f>SUM(AI3:AO3)</f>
        <v>0</v>
      </c>
      <c r="Q3" s="13">
        <v>5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2</v>
      </c>
      <c r="AA3" s="13">
        <v>2</v>
      </c>
      <c r="AB3" s="13">
        <v>1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118</v>
      </c>
    </row>
    <row r="4" spans="1:42" x14ac:dyDescent="0.2">
      <c r="A4" s="20" t="s">
        <v>168</v>
      </c>
      <c r="B4" s="20" t="s">
        <v>10</v>
      </c>
      <c r="C4" s="20" t="s">
        <v>174</v>
      </c>
      <c r="D4" s="20" t="s">
        <v>175</v>
      </c>
      <c r="E4" s="20" t="s">
        <v>176</v>
      </c>
      <c r="F4" s="14">
        <v>0.1026</v>
      </c>
      <c r="G4" s="14">
        <v>1</v>
      </c>
      <c r="H4" s="21">
        <f>G4/F4</f>
        <v>9.7465886939571149</v>
      </c>
      <c r="I4" s="13" t="s">
        <v>77</v>
      </c>
      <c r="J4" s="13" t="s">
        <v>77</v>
      </c>
      <c r="K4" s="13" t="s">
        <v>77</v>
      </c>
      <c r="L4" s="14">
        <v>1</v>
      </c>
      <c r="M4" s="13">
        <f>SUM(S4:W4)</f>
        <v>1</v>
      </c>
      <c r="N4" s="13">
        <f>SUM(X4:AB4)</f>
        <v>0</v>
      </c>
      <c r="O4" s="13">
        <f>SUM(AC4:AH4)</f>
        <v>0</v>
      </c>
      <c r="P4" s="13">
        <f>SUM(AI4:AO4)</f>
        <v>0</v>
      </c>
      <c r="Q4" s="14">
        <v>1</v>
      </c>
      <c r="R4" s="14">
        <v>0</v>
      </c>
      <c r="S4" s="13">
        <v>0</v>
      </c>
      <c r="T4" s="13">
        <v>0</v>
      </c>
      <c r="U4" s="13">
        <v>1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20" t="s">
        <v>177</v>
      </c>
    </row>
  </sheetData>
  <sortState xmlns:xlrd2="http://schemas.microsoft.com/office/spreadsheetml/2017/richdata2" ref="A2:AP4">
    <sortCondition ref="B1:B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2C1E-A175-49E2-9F8E-A5A80CD06494}">
  <dimension ref="A1:AP12"/>
  <sheetViews>
    <sheetView workbookViewId="0">
      <selection activeCell="AR1" sqref="AP1:AR1048576"/>
    </sheetView>
  </sheetViews>
  <sheetFormatPr defaultRowHeight="12.75" x14ac:dyDescent="0.2"/>
  <cols>
    <col min="1" max="1" width="18.285156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14062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06.285156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295</v>
      </c>
      <c r="C2" s="13" t="s">
        <v>296</v>
      </c>
      <c r="D2" s="13" t="s">
        <v>297</v>
      </c>
      <c r="E2" s="13" t="s">
        <v>76</v>
      </c>
      <c r="F2" s="17">
        <v>0.15</v>
      </c>
      <c r="G2" s="13">
        <v>16</v>
      </c>
      <c r="H2" s="18">
        <v>106.66666666666667</v>
      </c>
      <c r="I2" s="13" t="s">
        <v>77</v>
      </c>
      <c r="J2" s="13" t="s">
        <v>77</v>
      </c>
      <c r="K2" s="13" t="s">
        <v>77</v>
      </c>
      <c r="L2" s="13">
        <v>16</v>
      </c>
      <c r="M2" s="13">
        <f t="shared" ref="M2:M12" si="0">SUM(S2:W2)</f>
        <v>0</v>
      </c>
      <c r="N2" s="13">
        <f t="shared" ref="N2:N12" si="1">SUM(X2:AB2)</f>
        <v>16</v>
      </c>
      <c r="O2" s="13">
        <f t="shared" ref="O2:O12" si="2">SUM(AC2:AH2)</f>
        <v>0</v>
      </c>
      <c r="P2" s="13">
        <f t="shared" ref="P2:P12" si="3">SUM(AI2:AO2)</f>
        <v>0</v>
      </c>
      <c r="Q2" s="13">
        <v>5</v>
      </c>
      <c r="R2" s="19">
        <v>11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7</v>
      </c>
      <c r="Y2" s="13">
        <v>7</v>
      </c>
      <c r="Z2" s="13">
        <v>2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79</v>
      </c>
    </row>
    <row r="3" spans="1:42" x14ac:dyDescent="0.2">
      <c r="A3" s="13" t="s">
        <v>117</v>
      </c>
      <c r="B3" s="13" t="s">
        <v>295</v>
      </c>
      <c r="C3" s="13" t="s">
        <v>418</v>
      </c>
      <c r="D3" s="13" t="s">
        <v>419</v>
      </c>
      <c r="E3" s="13" t="s">
        <v>89</v>
      </c>
      <c r="F3" s="17">
        <v>0.72</v>
      </c>
      <c r="G3" s="13">
        <v>20</v>
      </c>
      <c r="H3" s="18">
        <v>27.777777777777779</v>
      </c>
      <c r="I3" s="13" t="s">
        <v>77</v>
      </c>
      <c r="J3" s="13" t="s">
        <v>77</v>
      </c>
      <c r="K3" s="13" t="s">
        <v>77</v>
      </c>
      <c r="L3" s="13">
        <v>20</v>
      </c>
      <c r="M3" s="13">
        <f t="shared" si="0"/>
        <v>0</v>
      </c>
      <c r="N3" s="13">
        <f t="shared" si="1"/>
        <v>20</v>
      </c>
      <c r="O3" s="13">
        <f t="shared" si="2"/>
        <v>0</v>
      </c>
      <c r="P3" s="13">
        <f t="shared" si="3"/>
        <v>0</v>
      </c>
      <c r="Q3" s="13">
        <v>20</v>
      </c>
      <c r="R3" s="19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10</v>
      </c>
      <c r="Y3" s="13">
        <v>10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420</v>
      </c>
    </row>
    <row r="4" spans="1:42" x14ac:dyDescent="0.2">
      <c r="A4" s="13" t="s">
        <v>117</v>
      </c>
      <c r="B4" s="13" t="s">
        <v>295</v>
      </c>
      <c r="C4" s="13" t="s">
        <v>450</v>
      </c>
      <c r="D4" s="13" t="s">
        <v>451</v>
      </c>
      <c r="E4" s="13" t="s">
        <v>89</v>
      </c>
      <c r="F4" s="17">
        <v>5.0999999999999996</v>
      </c>
      <c r="G4" s="13">
        <v>175</v>
      </c>
      <c r="H4" s="18">
        <v>34.313725490196077</v>
      </c>
      <c r="I4" s="13" t="s">
        <v>77</v>
      </c>
      <c r="J4" s="13" t="s">
        <v>77</v>
      </c>
      <c r="K4" s="13" t="s">
        <v>77</v>
      </c>
      <c r="L4" s="13">
        <v>175</v>
      </c>
      <c r="M4" s="13">
        <f t="shared" si="0"/>
        <v>103</v>
      </c>
      <c r="N4" s="13">
        <f t="shared" si="1"/>
        <v>72</v>
      </c>
      <c r="O4" s="13">
        <f t="shared" si="2"/>
        <v>0</v>
      </c>
      <c r="P4" s="13">
        <f t="shared" si="3"/>
        <v>0</v>
      </c>
      <c r="Q4" s="13">
        <v>175</v>
      </c>
      <c r="R4" s="19">
        <v>0</v>
      </c>
      <c r="S4" s="13">
        <v>0</v>
      </c>
      <c r="T4" s="13">
        <v>0</v>
      </c>
      <c r="U4" s="13">
        <v>0</v>
      </c>
      <c r="V4" s="13">
        <v>35</v>
      </c>
      <c r="W4" s="13">
        <v>68</v>
      </c>
      <c r="X4" s="13">
        <v>68</v>
      </c>
      <c r="Y4" s="13">
        <v>4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452</v>
      </c>
    </row>
    <row r="5" spans="1:42" x14ac:dyDescent="0.2">
      <c r="A5" s="13" t="s">
        <v>117</v>
      </c>
      <c r="B5" s="13" t="s">
        <v>295</v>
      </c>
      <c r="C5" s="13" t="s">
        <v>533</v>
      </c>
      <c r="D5" s="13" t="s">
        <v>534</v>
      </c>
      <c r="E5" s="13" t="s">
        <v>76</v>
      </c>
      <c r="F5" s="13">
        <v>2.19</v>
      </c>
      <c r="G5" s="13">
        <v>122</v>
      </c>
      <c r="H5" s="18">
        <v>55.707762557077629</v>
      </c>
      <c r="I5" s="13" t="s">
        <v>77</v>
      </c>
      <c r="J5" s="13" t="s">
        <v>77</v>
      </c>
      <c r="K5" s="13" t="s">
        <v>77</v>
      </c>
      <c r="L5" s="13">
        <v>122</v>
      </c>
      <c r="M5" s="13">
        <f t="shared" si="0"/>
        <v>0</v>
      </c>
      <c r="N5" s="13">
        <f t="shared" si="1"/>
        <v>0</v>
      </c>
      <c r="O5" s="13">
        <f t="shared" si="2"/>
        <v>122</v>
      </c>
      <c r="P5" s="13">
        <f t="shared" si="3"/>
        <v>0</v>
      </c>
      <c r="Q5" s="13">
        <v>85</v>
      </c>
      <c r="R5" s="19">
        <v>37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68</v>
      </c>
      <c r="AD5" s="13">
        <v>54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122</v>
      </c>
    </row>
    <row r="6" spans="1:42" x14ac:dyDescent="0.2">
      <c r="A6" s="13" t="s">
        <v>117</v>
      </c>
      <c r="B6" s="13" t="s">
        <v>295</v>
      </c>
      <c r="C6" s="13" t="s">
        <v>550</v>
      </c>
      <c r="D6" s="13" t="s">
        <v>551</v>
      </c>
      <c r="E6" s="13" t="s">
        <v>76</v>
      </c>
      <c r="F6" s="13">
        <v>0.26</v>
      </c>
      <c r="G6" s="13">
        <v>7</v>
      </c>
      <c r="H6" s="18">
        <v>35</v>
      </c>
      <c r="I6" s="13" t="s">
        <v>77</v>
      </c>
      <c r="J6" s="13" t="s">
        <v>77</v>
      </c>
      <c r="K6" s="13" t="s">
        <v>77</v>
      </c>
      <c r="L6" s="13">
        <v>7</v>
      </c>
      <c r="M6" s="13">
        <f t="shared" si="0"/>
        <v>0</v>
      </c>
      <c r="N6" s="13">
        <f t="shared" si="1"/>
        <v>0</v>
      </c>
      <c r="O6" s="13">
        <f t="shared" si="2"/>
        <v>7</v>
      </c>
      <c r="P6" s="13">
        <f t="shared" si="3"/>
        <v>0</v>
      </c>
      <c r="Q6" s="13">
        <v>7</v>
      </c>
      <c r="R6" s="19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5</v>
      </c>
      <c r="AD6" s="13">
        <v>2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122</v>
      </c>
    </row>
    <row r="7" spans="1:42" x14ac:dyDescent="0.2">
      <c r="A7" s="13" t="s">
        <v>117</v>
      </c>
      <c r="B7" s="13" t="s">
        <v>295</v>
      </c>
      <c r="C7" s="13" t="s">
        <v>554</v>
      </c>
      <c r="D7" s="13" t="s">
        <v>555</v>
      </c>
      <c r="E7" s="13" t="s">
        <v>76</v>
      </c>
      <c r="F7" s="13">
        <v>0.21</v>
      </c>
      <c r="G7" s="13">
        <v>7</v>
      </c>
      <c r="H7" s="18">
        <v>35</v>
      </c>
      <c r="I7" s="13" t="s">
        <v>77</v>
      </c>
      <c r="J7" s="13" t="s">
        <v>77</v>
      </c>
      <c r="K7" s="13" t="s">
        <v>77</v>
      </c>
      <c r="L7" s="13">
        <v>7</v>
      </c>
      <c r="M7" s="13">
        <f t="shared" si="0"/>
        <v>0</v>
      </c>
      <c r="N7" s="13">
        <f t="shared" si="1"/>
        <v>0</v>
      </c>
      <c r="O7" s="13">
        <f t="shared" si="2"/>
        <v>7</v>
      </c>
      <c r="P7" s="13">
        <f t="shared" si="3"/>
        <v>0</v>
      </c>
      <c r="Q7" s="13">
        <v>7</v>
      </c>
      <c r="R7" s="19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5</v>
      </c>
      <c r="AE7" s="13">
        <v>2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122</v>
      </c>
    </row>
    <row r="8" spans="1:42" x14ac:dyDescent="0.2">
      <c r="A8" s="20" t="s">
        <v>168</v>
      </c>
      <c r="B8" s="20" t="s">
        <v>295</v>
      </c>
      <c r="C8" s="20" t="s">
        <v>720</v>
      </c>
      <c r="D8" s="20" t="s">
        <v>721</v>
      </c>
      <c r="E8" s="20" t="s">
        <v>76</v>
      </c>
      <c r="F8" s="14">
        <v>0.01</v>
      </c>
      <c r="G8" s="14">
        <v>1</v>
      </c>
      <c r="H8" s="21">
        <f>G8/F8</f>
        <v>100</v>
      </c>
      <c r="I8" s="13" t="s">
        <v>77</v>
      </c>
      <c r="J8" s="13" t="s">
        <v>77</v>
      </c>
      <c r="K8" s="13" t="s">
        <v>77</v>
      </c>
      <c r="L8" s="14">
        <v>1</v>
      </c>
      <c r="M8" s="13">
        <f t="shared" si="0"/>
        <v>1</v>
      </c>
      <c r="N8" s="13">
        <f t="shared" si="1"/>
        <v>0</v>
      </c>
      <c r="O8" s="13">
        <f t="shared" si="2"/>
        <v>0</v>
      </c>
      <c r="P8" s="13">
        <f t="shared" si="3"/>
        <v>0</v>
      </c>
      <c r="Q8" s="14">
        <v>0</v>
      </c>
      <c r="R8" s="22">
        <v>1</v>
      </c>
      <c r="S8" s="13">
        <v>1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20" t="s">
        <v>171</v>
      </c>
    </row>
    <row r="9" spans="1:42" x14ac:dyDescent="0.2">
      <c r="A9" s="20" t="s">
        <v>168</v>
      </c>
      <c r="B9" s="20" t="s">
        <v>295</v>
      </c>
      <c r="C9" s="20" t="s">
        <v>809</v>
      </c>
      <c r="D9" s="20" t="s">
        <v>810</v>
      </c>
      <c r="E9" s="20" t="s">
        <v>76</v>
      </c>
      <c r="F9" s="14">
        <v>0.02</v>
      </c>
      <c r="G9" s="14">
        <v>1</v>
      </c>
      <c r="H9" s="23">
        <v>50</v>
      </c>
      <c r="I9" s="13" t="s">
        <v>77</v>
      </c>
      <c r="J9" s="13" t="s">
        <v>77</v>
      </c>
      <c r="K9" s="13" t="s">
        <v>77</v>
      </c>
      <c r="L9" s="14">
        <v>1</v>
      </c>
      <c r="M9" s="13">
        <f t="shared" si="0"/>
        <v>1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14">
        <v>0</v>
      </c>
      <c r="R9" s="22">
        <v>1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811</v>
      </c>
    </row>
    <row r="10" spans="1:42" x14ac:dyDescent="0.2">
      <c r="A10" s="20" t="s">
        <v>168</v>
      </c>
      <c r="B10" s="20" t="s">
        <v>295</v>
      </c>
      <c r="C10" s="20" t="s">
        <v>851</v>
      </c>
      <c r="D10" s="20" t="s">
        <v>852</v>
      </c>
      <c r="E10" s="20" t="s">
        <v>76</v>
      </c>
      <c r="F10" s="14">
        <v>0.01</v>
      </c>
      <c r="G10" s="14">
        <v>1</v>
      </c>
      <c r="H10" s="21">
        <f>G10/F10</f>
        <v>100</v>
      </c>
      <c r="I10" s="13" t="s">
        <v>77</v>
      </c>
      <c r="J10" s="13" t="s">
        <v>77</v>
      </c>
      <c r="K10" s="13" t="s">
        <v>77</v>
      </c>
      <c r="L10" s="14">
        <v>1</v>
      </c>
      <c r="M10" s="13">
        <f t="shared" si="0"/>
        <v>1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0</v>
      </c>
      <c r="R10" s="22">
        <v>1</v>
      </c>
      <c r="S10" s="13">
        <v>0</v>
      </c>
      <c r="T10" s="13">
        <v>1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171</v>
      </c>
    </row>
    <row r="11" spans="1:42" x14ac:dyDescent="0.2">
      <c r="A11" s="24" t="s">
        <v>227</v>
      </c>
      <c r="B11" s="25" t="s">
        <v>295</v>
      </c>
      <c r="C11" s="25" t="s">
        <v>923</v>
      </c>
      <c r="D11" s="25" t="s">
        <v>924</v>
      </c>
      <c r="E11" s="25" t="s">
        <v>76</v>
      </c>
      <c r="F11" s="26">
        <v>2.2599999999999999E-2</v>
      </c>
      <c r="G11" s="26">
        <v>1</v>
      </c>
      <c r="H11" s="27">
        <v>44.24</v>
      </c>
      <c r="I11" s="13" t="s">
        <v>77</v>
      </c>
      <c r="J11" s="13" t="s">
        <v>77</v>
      </c>
      <c r="K11" s="13" t="s">
        <v>77</v>
      </c>
      <c r="L11" s="26">
        <v>1</v>
      </c>
      <c r="M11" s="13">
        <f t="shared" si="0"/>
        <v>1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26">
        <v>1</v>
      </c>
      <c r="R11" s="28">
        <v>0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 t="s">
        <v>236</v>
      </c>
    </row>
    <row r="12" spans="1:42" x14ac:dyDescent="0.2">
      <c r="A12" s="24" t="s">
        <v>227</v>
      </c>
      <c r="B12" s="25" t="s">
        <v>295</v>
      </c>
      <c r="C12" s="25" t="s">
        <v>1017</v>
      </c>
      <c r="D12" s="25" t="s">
        <v>1018</v>
      </c>
      <c r="E12" s="25" t="s">
        <v>76</v>
      </c>
      <c r="F12" s="26">
        <v>0.03</v>
      </c>
      <c r="G12" s="26">
        <v>1</v>
      </c>
      <c r="H12" s="29">
        <f>G12/F12</f>
        <v>33.333333333333336</v>
      </c>
      <c r="I12" s="13" t="s">
        <v>77</v>
      </c>
      <c r="J12" s="13" t="s">
        <v>77</v>
      </c>
      <c r="K12" s="13" t="s">
        <v>77</v>
      </c>
      <c r="L12" s="26">
        <v>1</v>
      </c>
      <c r="M12" s="13">
        <f t="shared" si="0"/>
        <v>1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26">
        <v>1</v>
      </c>
      <c r="R12" s="26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 t="s">
        <v>236</v>
      </c>
    </row>
  </sheetData>
  <sortState xmlns:xlrd2="http://schemas.microsoft.com/office/spreadsheetml/2017/richdata2" ref="A2:AP15">
    <sortCondition ref="B1:B1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3FDE-27B9-4BCC-A3FB-EACA9FA69505}">
  <dimension ref="A1:AP16"/>
  <sheetViews>
    <sheetView workbookViewId="0">
      <selection activeCell="D25" sqref="D25"/>
    </sheetView>
  </sheetViews>
  <sheetFormatPr defaultRowHeight="12.75" x14ac:dyDescent="0.2"/>
  <cols>
    <col min="1" max="1" width="46.5703125" style="12" bestFit="1" customWidth="1"/>
    <col min="2" max="2" width="7.140625" style="12" bestFit="1" customWidth="1"/>
    <col min="3" max="3" width="10.7109375" style="12" bestFit="1" customWidth="1"/>
    <col min="4" max="4" width="45.5703125" style="12" customWidth="1"/>
    <col min="5" max="5" width="11.140625" style="12" customWidth="1"/>
    <col min="6" max="6" width="8.85546875" style="12" customWidth="1"/>
    <col min="7" max="7" width="8" style="12" customWidth="1"/>
    <col min="8" max="8" width="8.7109375" style="12" customWidth="1"/>
    <col min="9" max="11" width="4.28515625" style="12" bestFit="1" customWidth="1"/>
    <col min="12" max="12" width="5.7109375" style="12" bestFit="1" customWidth="1"/>
    <col min="13" max="15" width="9.5703125" style="12" bestFit="1" customWidth="1"/>
    <col min="16" max="16" width="6.140625" style="12" bestFit="1" customWidth="1"/>
    <col min="17" max="17" width="7.28515625" style="12" bestFit="1" customWidth="1"/>
    <col min="18" max="18" width="11.140625" style="12" bestFit="1" customWidth="1"/>
    <col min="19" max="41" width="7.5703125" style="12" bestFit="1" customWidth="1"/>
    <col min="42" max="42" width="255.7109375" style="12" bestFit="1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3" t="s">
        <v>278</v>
      </c>
      <c r="C2" s="13" t="s">
        <v>279</v>
      </c>
      <c r="D2" s="13" t="s">
        <v>280</v>
      </c>
      <c r="E2" s="13" t="s">
        <v>76</v>
      </c>
      <c r="F2" s="17">
        <v>1.46</v>
      </c>
      <c r="G2" s="13">
        <v>89</v>
      </c>
      <c r="H2" s="18">
        <v>60.958904109589042</v>
      </c>
      <c r="I2" s="13" t="s">
        <v>77</v>
      </c>
      <c r="J2" s="13" t="s">
        <v>77</v>
      </c>
      <c r="K2" s="13" t="s">
        <v>77</v>
      </c>
      <c r="L2" s="13">
        <v>89</v>
      </c>
      <c r="M2" s="13">
        <f t="shared" ref="M2:M16" si="0">SUM(S2:W2)</f>
        <v>0</v>
      </c>
      <c r="N2" s="13">
        <f t="shared" ref="N2:N16" si="1">SUM(X2:AB2)</f>
        <v>89</v>
      </c>
      <c r="O2" s="13">
        <f t="shared" ref="O2:O16" si="2">SUM(AC2:AH2)</f>
        <v>0</v>
      </c>
      <c r="P2" s="13">
        <f t="shared" ref="P2:P16" si="3">SUM(AI2:AO2)</f>
        <v>0</v>
      </c>
      <c r="Q2" s="13">
        <v>77</v>
      </c>
      <c r="R2" s="19">
        <v>12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51</v>
      </c>
      <c r="Z2" s="13">
        <v>38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79</v>
      </c>
    </row>
    <row r="3" spans="1:42" x14ac:dyDescent="0.2">
      <c r="A3" s="13" t="s">
        <v>117</v>
      </c>
      <c r="B3" s="13" t="s">
        <v>278</v>
      </c>
      <c r="C3" s="13" t="s">
        <v>414</v>
      </c>
      <c r="D3" s="13" t="s">
        <v>415</v>
      </c>
      <c r="E3" s="13" t="s">
        <v>89</v>
      </c>
      <c r="F3" s="17">
        <v>0.22</v>
      </c>
      <c r="G3" s="13">
        <v>13</v>
      </c>
      <c r="H3" s="18">
        <v>59.090909090909093</v>
      </c>
      <c r="I3" s="13" t="s">
        <v>77</v>
      </c>
      <c r="J3" s="13" t="s">
        <v>77</v>
      </c>
      <c r="K3" s="13" t="s">
        <v>77</v>
      </c>
      <c r="L3" s="13">
        <v>13</v>
      </c>
      <c r="M3" s="13">
        <f t="shared" si="0"/>
        <v>0</v>
      </c>
      <c r="N3" s="13">
        <f t="shared" si="1"/>
        <v>13</v>
      </c>
      <c r="O3" s="13">
        <f t="shared" si="2"/>
        <v>0</v>
      </c>
      <c r="P3" s="13">
        <f t="shared" si="3"/>
        <v>0</v>
      </c>
      <c r="Q3" s="13">
        <v>8</v>
      </c>
      <c r="R3" s="19">
        <v>5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7</v>
      </c>
      <c r="Y3" s="13">
        <v>6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118</v>
      </c>
    </row>
    <row r="4" spans="1:42" x14ac:dyDescent="0.2">
      <c r="A4" s="13" t="s">
        <v>117</v>
      </c>
      <c r="B4" s="13" t="s">
        <v>278</v>
      </c>
      <c r="C4" s="13" t="s">
        <v>464</v>
      </c>
      <c r="D4" s="13" t="s">
        <v>465</v>
      </c>
      <c r="E4" s="13" t="s">
        <v>89</v>
      </c>
      <c r="F4" s="17">
        <v>5.15</v>
      </c>
      <c r="G4" s="13">
        <v>137</v>
      </c>
      <c r="H4" s="18">
        <v>26.601941747572813</v>
      </c>
      <c r="I4" s="13" t="s">
        <v>77</v>
      </c>
      <c r="J4" s="13" t="s">
        <v>77</v>
      </c>
      <c r="K4" s="13" t="s">
        <v>77</v>
      </c>
      <c r="L4" s="13">
        <v>137</v>
      </c>
      <c r="M4" s="13">
        <f t="shared" si="0"/>
        <v>62</v>
      </c>
      <c r="N4" s="13">
        <f t="shared" si="1"/>
        <v>75</v>
      </c>
      <c r="O4" s="13">
        <f t="shared" si="2"/>
        <v>0</v>
      </c>
      <c r="P4" s="13">
        <f t="shared" si="3"/>
        <v>0</v>
      </c>
      <c r="Q4" s="13">
        <v>137</v>
      </c>
      <c r="R4" s="19">
        <v>0</v>
      </c>
      <c r="S4" s="13">
        <v>0</v>
      </c>
      <c r="T4" s="13">
        <v>0</v>
      </c>
      <c r="U4" s="13">
        <v>0</v>
      </c>
      <c r="V4" s="13">
        <v>0</v>
      </c>
      <c r="W4" s="13">
        <v>62</v>
      </c>
      <c r="X4" s="13">
        <v>68</v>
      </c>
      <c r="Y4" s="13">
        <v>7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452</v>
      </c>
    </row>
    <row r="5" spans="1:42" x14ac:dyDescent="0.2">
      <c r="A5" s="13" t="s">
        <v>117</v>
      </c>
      <c r="B5" s="13" t="s">
        <v>278</v>
      </c>
      <c r="C5" s="13" t="s">
        <v>492</v>
      </c>
      <c r="D5" s="13" t="s">
        <v>493</v>
      </c>
      <c r="E5" s="13" t="s">
        <v>76</v>
      </c>
      <c r="F5" s="17">
        <v>0.26</v>
      </c>
      <c r="G5" s="13">
        <v>10</v>
      </c>
      <c r="H5" s="18">
        <v>38.46153846153846</v>
      </c>
      <c r="I5" s="13" t="s">
        <v>77</v>
      </c>
      <c r="J5" s="13" t="s">
        <v>77</v>
      </c>
      <c r="K5" s="13" t="s">
        <v>77</v>
      </c>
      <c r="L5" s="13">
        <v>10</v>
      </c>
      <c r="M5" s="13">
        <f t="shared" si="0"/>
        <v>0</v>
      </c>
      <c r="N5" s="13">
        <f t="shared" si="1"/>
        <v>10</v>
      </c>
      <c r="O5" s="13">
        <f t="shared" si="2"/>
        <v>0</v>
      </c>
      <c r="P5" s="13">
        <f t="shared" si="3"/>
        <v>0</v>
      </c>
      <c r="Q5" s="13">
        <v>10</v>
      </c>
      <c r="R5" s="19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3</v>
      </c>
      <c r="Z5" s="13">
        <v>7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133</v>
      </c>
    </row>
    <row r="6" spans="1:42" x14ac:dyDescent="0.2">
      <c r="A6" s="13" t="s">
        <v>117</v>
      </c>
      <c r="B6" s="13" t="s">
        <v>278</v>
      </c>
      <c r="C6" s="13" t="s">
        <v>535</v>
      </c>
      <c r="D6" s="13" t="s">
        <v>536</v>
      </c>
      <c r="E6" s="13" t="s">
        <v>89</v>
      </c>
      <c r="F6" s="13">
        <v>0.26</v>
      </c>
      <c r="G6" s="13">
        <v>10</v>
      </c>
      <c r="H6" s="18">
        <v>38.46153846153846</v>
      </c>
      <c r="I6" s="13" t="s">
        <v>77</v>
      </c>
      <c r="J6" s="13" t="s">
        <v>77</v>
      </c>
      <c r="K6" s="13" t="s">
        <v>77</v>
      </c>
      <c r="L6" s="13">
        <v>10</v>
      </c>
      <c r="M6" s="13">
        <f t="shared" si="0"/>
        <v>0</v>
      </c>
      <c r="N6" s="13">
        <f t="shared" si="1"/>
        <v>10</v>
      </c>
      <c r="O6" s="13">
        <f t="shared" si="2"/>
        <v>0</v>
      </c>
      <c r="P6" s="13">
        <f t="shared" si="3"/>
        <v>0</v>
      </c>
      <c r="Q6" s="13">
        <v>10</v>
      </c>
      <c r="R6" s="19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3</v>
      </c>
      <c r="Z6" s="13">
        <v>7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118</v>
      </c>
    </row>
    <row r="7" spans="1:42" x14ac:dyDescent="0.2">
      <c r="A7" s="13" t="s">
        <v>117</v>
      </c>
      <c r="B7" s="13" t="s">
        <v>278</v>
      </c>
      <c r="C7" s="13" t="s">
        <v>537</v>
      </c>
      <c r="D7" s="13" t="s">
        <v>538</v>
      </c>
      <c r="E7" s="13" t="s">
        <v>89</v>
      </c>
      <c r="F7" s="13">
        <v>0.08</v>
      </c>
      <c r="G7" s="13">
        <v>10</v>
      </c>
      <c r="H7" s="18">
        <v>125</v>
      </c>
      <c r="I7" s="13" t="s">
        <v>77</v>
      </c>
      <c r="J7" s="13" t="s">
        <v>77</v>
      </c>
      <c r="K7" s="13" t="s">
        <v>77</v>
      </c>
      <c r="L7" s="13">
        <v>10</v>
      </c>
      <c r="M7" s="13">
        <f t="shared" si="0"/>
        <v>0</v>
      </c>
      <c r="N7" s="13">
        <f t="shared" si="1"/>
        <v>10</v>
      </c>
      <c r="O7" s="13">
        <f t="shared" si="2"/>
        <v>0</v>
      </c>
      <c r="P7" s="13">
        <f t="shared" si="3"/>
        <v>0</v>
      </c>
      <c r="Q7" s="13">
        <v>0</v>
      </c>
      <c r="R7" s="19">
        <v>10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7</v>
      </c>
      <c r="AB7" s="13">
        <v>3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118</v>
      </c>
    </row>
    <row r="8" spans="1:42" x14ac:dyDescent="0.2">
      <c r="A8" s="13" t="s">
        <v>570</v>
      </c>
      <c r="B8" s="13" t="s">
        <v>278</v>
      </c>
      <c r="C8" s="13" t="s">
        <v>583</v>
      </c>
      <c r="D8" s="13" t="s">
        <v>584</v>
      </c>
      <c r="E8" s="13" t="s">
        <v>76</v>
      </c>
      <c r="F8" s="13">
        <v>1.71</v>
      </c>
      <c r="G8" s="13">
        <v>98</v>
      </c>
      <c r="H8" s="18">
        <f>G8/F8</f>
        <v>57.309941520467838</v>
      </c>
      <c r="I8" s="13" t="s">
        <v>77</v>
      </c>
      <c r="J8" s="13" t="s">
        <v>77</v>
      </c>
      <c r="K8" s="13" t="s">
        <v>77</v>
      </c>
      <c r="L8" s="13">
        <v>98</v>
      </c>
      <c r="M8" s="13">
        <f t="shared" si="0"/>
        <v>0</v>
      </c>
      <c r="N8" s="13">
        <f t="shared" si="1"/>
        <v>98</v>
      </c>
      <c r="O8" s="13">
        <f t="shared" si="2"/>
        <v>0</v>
      </c>
      <c r="P8" s="13">
        <f t="shared" si="3"/>
        <v>0</v>
      </c>
      <c r="Q8" s="13">
        <v>0</v>
      </c>
      <c r="R8" s="19">
        <v>98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51</v>
      </c>
      <c r="Y8" s="13">
        <v>47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585</v>
      </c>
    </row>
    <row r="9" spans="1:42" x14ac:dyDescent="0.2">
      <c r="A9" s="20" t="s">
        <v>168</v>
      </c>
      <c r="B9" s="20" t="s">
        <v>278</v>
      </c>
      <c r="C9" s="20" t="s">
        <v>619</v>
      </c>
      <c r="D9" s="20" t="s">
        <v>620</v>
      </c>
      <c r="E9" s="20" t="s">
        <v>88</v>
      </c>
      <c r="F9" s="20">
        <v>0.18</v>
      </c>
      <c r="G9" s="14">
        <v>2</v>
      </c>
      <c r="H9" s="21">
        <f>G9/F9</f>
        <v>11.111111111111111</v>
      </c>
      <c r="I9" s="13" t="s">
        <v>77</v>
      </c>
      <c r="J9" s="13" t="s">
        <v>77</v>
      </c>
      <c r="K9" s="13" t="s">
        <v>77</v>
      </c>
      <c r="L9" s="14">
        <v>2</v>
      </c>
      <c r="M9" s="13">
        <f t="shared" si="0"/>
        <v>2</v>
      </c>
      <c r="N9" s="13">
        <f t="shared" si="1"/>
        <v>0</v>
      </c>
      <c r="O9" s="13">
        <f t="shared" si="2"/>
        <v>0</v>
      </c>
      <c r="P9" s="13">
        <f t="shared" si="3"/>
        <v>0</v>
      </c>
      <c r="Q9" s="14">
        <v>2</v>
      </c>
      <c r="R9" s="22">
        <v>0</v>
      </c>
      <c r="S9" s="13">
        <v>1</v>
      </c>
      <c r="T9" s="13">
        <v>1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20" t="s">
        <v>621</v>
      </c>
    </row>
    <row r="10" spans="1:42" x14ac:dyDescent="0.2">
      <c r="A10" s="20" t="s">
        <v>168</v>
      </c>
      <c r="B10" s="20" t="s">
        <v>278</v>
      </c>
      <c r="C10" s="20" t="s">
        <v>681</v>
      </c>
      <c r="D10" s="20" t="s">
        <v>682</v>
      </c>
      <c r="E10" s="20" t="s">
        <v>76</v>
      </c>
      <c r="F10" s="14">
        <v>0.1</v>
      </c>
      <c r="G10" s="14">
        <v>2</v>
      </c>
      <c r="H10" s="23">
        <v>200</v>
      </c>
      <c r="I10" s="13" t="s">
        <v>77</v>
      </c>
      <c r="J10" s="13" t="s">
        <v>77</v>
      </c>
      <c r="K10" s="13" t="s">
        <v>77</v>
      </c>
      <c r="L10" s="14">
        <v>2</v>
      </c>
      <c r="M10" s="13">
        <f t="shared" si="0"/>
        <v>2</v>
      </c>
      <c r="N10" s="13">
        <f t="shared" si="1"/>
        <v>0</v>
      </c>
      <c r="O10" s="13">
        <f t="shared" si="2"/>
        <v>0</v>
      </c>
      <c r="P10" s="13">
        <f t="shared" si="3"/>
        <v>0</v>
      </c>
      <c r="Q10" s="14">
        <v>2</v>
      </c>
      <c r="R10" s="22">
        <v>0</v>
      </c>
      <c r="S10" s="13">
        <v>0</v>
      </c>
      <c r="T10" s="13">
        <v>1</v>
      </c>
      <c r="U10" s="13">
        <v>1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171</v>
      </c>
    </row>
    <row r="11" spans="1:42" x14ac:dyDescent="0.2">
      <c r="A11" s="20" t="s">
        <v>168</v>
      </c>
      <c r="B11" s="20" t="s">
        <v>278</v>
      </c>
      <c r="C11" s="20" t="s">
        <v>738</v>
      </c>
      <c r="D11" s="20" t="s">
        <v>739</v>
      </c>
      <c r="E11" s="20" t="s">
        <v>76</v>
      </c>
      <c r="F11" s="14">
        <v>0.02</v>
      </c>
      <c r="G11" s="14">
        <v>2</v>
      </c>
      <c r="H11" s="21">
        <f>G11/F11</f>
        <v>100</v>
      </c>
      <c r="I11" s="13" t="s">
        <v>77</v>
      </c>
      <c r="J11" s="13" t="s">
        <v>77</v>
      </c>
      <c r="K11" s="13" t="s">
        <v>77</v>
      </c>
      <c r="L11" s="14">
        <v>2</v>
      </c>
      <c r="M11" s="13">
        <f t="shared" si="0"/>
        <v>2</v>
      </c>
      <c r="N11" s="13">
        <f t="shared" si="1"/>
        <v>0</v>
      </c>
      <c r="O11" s="13">
        <f t="shared" si="2"/>
        <v>0</v>
      </c>
      <c r="P11" s="13">
        <f t="shared" si="3"/>
        <v>0</v>
      </c>
      <c r="Q11" s="14">
        <v>0</v>
      </c>
      <c r="R11" s="22">
        <v>2</v>
      </c>
      <c r="S11" s="13">
        <v>0</v>
      </c>
      <c r="T11" s="13">
        <v>1</v>
      </c>
      <c r="U11" s="13">
        <v>1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171</v>
      </c>
    </row>
    <row r="12" spans="1:42" x14ac:dyDescent="0.2">
      <c r="A12" s="20" t="s">
        <v>168</v>
      </c>
      <c r="B12" s="20" t="s">
        <v>278</v>
      </c>
      <c r="C12" s="20" t="s">
        <v>760</v>
      </c>
      <c r="D12" s="20" t="s">
        <v>761</v>
      </c>
      <c r="E12" s="20" t="s">
        <v>76</v>
      </c>
      <c r="F12" s="14">
        <v>0.02</v>
      </c>
      <c r="G12" s="14">
        <v>2</v>
      </c>
      <c r="H12" s="23">
        <v>100</v>
      </c>
      <c r="I12" s="13" t="s">
        <v>77</v>
      </c>
      <c r="J12" s="13" t="s">
        <v>77</v>
      </c>
      <c r="K12" s="13" t="s">
        <v>77</v>
      </c>
      <c r="L12" s="14">
        <v>2</v>
      </c>
      <c r="M12" s="13">
        <f t="shared" si="0"/>
        <v>2</v>
      </c>
      <c r="N12" s="13">
        <f t="shared" si="1"/>
        <v>0</v>
      </c>
      <c r="O12" s="13">
        <f t="shared" si="2"/>
        <v>0</v>
      </c>
      <c r="P12" s="13">
        <f t="shared" si="3"/>
        <v>0</v>
      </c>
      <c r="Q12" s="14">
        <v>0</v>
      </c>
      <c r="R12" s="22">
        <v>2</v>
      </c>
      <c r="S12" s="13">
        <v>0</v>
      </c>
      <c r="T12" s="13">
        <v>1</v>
      </c>
      <c r="U12" s="13">
        <v>1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20" t="s">
        <v>171</v>
      </c>
    </row>
    <row r="13" spans="1:42" x14ac:dyDescent="0.2">
      <c r="A13" s="24" t="s">
        <v>227</v>
      </c>
      <c r="B13" s="25" t="s">
        <v>278</v>
      </c>
      <c r="C13" s="25" t="s">
        <v>987</v>
      </c>
      <c r="D13" s="25" t="s">
        <v>988</v>
      </c>
      <c r="E13" s="25" t="s">
        <v>76</v>
      </c>
      <c r="F13" s="26">
        <v>0.27</v>
      </c>
      <c r="G13" s="26">
        <v>2</v>
      </c>
      <c r="H13" s="27">
        <v>7.4</v>
      </c>
      <c r="I13" s="13" t="s">
        <v>77</v>
      </c>
      <c r="J13" s="13" t="s">
        <v>77</v>
      </c>
      <c r="K13" s="13" t="s">
        <v>77</v>
      </c>
      <c r="L13" s="26">
        <v>2</v>
      </c>
      <c r="M13" s="13">
        <f t="shared" si="0"/>
        <v>2</v>
      </c>
      <c r="N13" s="13">
        <f t="shared" si="1"/>
        <v>0</v>
      </c>
      <c r="O13" s="13">
        <f t="shared" si="2"/>
        <v>0</v>
      </c>
      <c r="P13" s="13">
        <f t="shared" si="3"/>
        <v>0</v>
      </c>
      <c r="Q13" s="26">
        <v>2</v>
      </c>
      <c r="R13" s="28">
        <v>0</v>
      </c>
      <c r="S13" s="13">
        <v>1</v>
      </c>
      <c r="T13" s="13">
        <v>1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 t="s">
        <v>236</v>
      </c>
    </row>
    <row r="14" spans="1:42" x14ac:dyDescent="0.2">
      <c r="A14" s="24" t="s">
        <v>227</v>
      </c>
      <c r="B14" s="25" t="s">
        <v>278</v>
      </c>
      <c r="C14" s="25" t="s">
        <v>1013</v>
      </c>
      <c r="D14" s="25" t="s">
        <v>1014</v>
      </c>
      <c r="E14" s="25" t="s">
        <v>88</v>
      </c>
      <c r="F14" s="26">
        <v>0.12</v>
      </c>
      <c r="G14" s="26">
        <v>8</v>
      </c>
      <c r="H14" s="27">
        <v>66.599999999999994</v>
      </c>
      <c r="I14" s="13" t="s">
        <v>77</v>
      </c>
      <c r="J14" s="13" t="s">
        <v>77</v>
      </c>
      <c r="K14" s="13" t="s">
        <v>77</v>
      </c>
      <c r="L14" s="26">
        <v>4</v>
      </c>
      <c r="M14" s="13">
        <f t="shared" si="0"/>
        <v>4</v>
      </c>
      <c r="N14" s="13">
        <f t="shared" si="1"/>
        <v>0</v>
      </c>
      <c r="O14" s="13">
        <f t="shared" si="2"/>
        <v>0</v>
      </c>
      <c r="P14" s="13">
        <f t="shared" si="3"/>
        <v>0</v>
      </c>
      <c r="Q14" s="26">
        <v>8</v>
      </c>
      <c r="R14" s="28">
        <v>0</v>
      </c>
      <c r="S14" s="13">
        <v>2</v>
      </c>
      <c r="T14" s="13">
        <v>2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 t="s">
        <v>236</v>
      </c>
    </row>
    <row r="15" spans="1:42" x14ac:dyDescent="0.2">
      <c r="A15" s="24" t="s">
        <v>227</v>
      </c>
      <c r="B15" s="25" t="s">
        <v>278</v>
      </c>
      <c r="C15" s="25" t="s">
        <v>1039</v>
      </c>
      <c r="D15" s="25" t="s">
        <v>1040</v>
      </c>
      <c r="E15" s="25" t="s">
        <v>76</v>
      </c>
      <c r="F15" s="26">
        <v>0.01</v>
      </c>
      <c r="G15" s="26">
        <v>6</v>
      </c>
      <c r="H15" s="29">
        <f>G15/F15</f>
        <v>600</v>
      </c>
      <c r="I15" s="13" t="s">
        <v>77</v>
      </c>
      <c r="J15" s="13" t="s">
        <v>77</v>
      </c>
      <c r="K15" s="13" t="s">
        <v>77</v>
      </c>
      <c r="L15" s="26">
        <v>6</v>
      </c>
      <c r="M15" s="13">
        <f t="shared" si="0"/>
        <v>6</v>
      </c>
      <c r="N15" s="13">
        <f t="shared" si="1"/>
        <v>0</v>
      </c>
      <c r="O15" s="13">
        <f t="shared" si="2"/>
        <v>0</v>
      </c>
      <c r="P15" s="13">
        <f t="shared" si="3"/>
        <v>0</v>
      </c>
      <c r="Q15" s="26">
        <v>0</v>
      </c>
      <c r="R15" s="28">
        <v>6</v>
      </c>
      <c r="S15" s="13">
        <v>5</v>
      </c>
      <c r="T15" s="13">
        <v>1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 t="s">
        <v>236</v>
      </c>
    </row>
    <row r="16" spans="1:42" x14ac:dyDescent="0.2">
      <c r="A16" s="13" t="s">
        <v>1102</v>
      </c>
      <c r="B16" s="13" t="s">
        <v>278</v>
      </c>
      <c r="C16" s="13" t="s">
        <v>1103</v>
      </c>
      <c r="D16" s="13" t="s">
        <v>1104</v>
      </c>
      <c r="E16" s="13" t="s">
        <v>88</v>
      </c>
      <c r="F16" s="17" t="s">
        <v>1105</v>
      </c>
      <c r="G16" s="13">
        <v>51</v>
      </c>
      <c r="H16" s="13">
        <v>29.8</v>
      </c>
      <c r="I16" s="13" t="s">
        <v>77</v>
      </c>
      <c r="J16" s="13" t="s">
        <v>77</v>
      </c>
      <c r="K16" s="13" t="s">
        <v>77</v>
      </c>
      <c r="L16" s="13">
        <v>51</v>
      </c>
      <c r="M16" s="13">
        <f t="shared" si="0"/>
        <v>3</v>
      </c>
      <c r="N16" s="13">
        <f t="shared" si="1"/>
        <v>48</v>
      </c>
      <c r="O16" s="13">
        <f t="shared" si="2"/>
        <v>0</v>
      </c>
      <c r="P16" s="13">
        <f t="shared" si="3"/>
        <v>0</v>
      </c>
      <c r="Q16" s="13">
        <v>51</v>
      </c>
      <c r="R16" s="19">
        <v>0</v>
      </c>
      <c r="S16" s="13">
        <v>1</v>
      </c>
      <c r="T16" s="13">
        <v>1</v>
      </c>
      <c r="U16" s="13">
        <v>1</v>
      </c>
      <c r="V16" s="13">
        <v>0</v>
      </c>
      <c r="W16" s="13">
        <v>0</v>
      </c>
      <c r="X16" s="13">
        <v>21</v>
      </c>
      <c r="Y16" s="13">
        <v>21</v>
      </c>
      <c r="Z16" s="13">
        <v>6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1114</v>
      </c>
    </row>
  </sheetData>
  <sortState xmlns:xlrd2="http://schemas.microsoft.com/office/spreadsheetml/2017/richdata2" ref="A2:AP17">
    <sortCondition ref="B1:B17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537E-39D2-40FB-A173-CA56292FEA01}">
  <dimension ref="A1:AP23"/>
  <sheetViews>
    <sheetView workbookViewId="0">
      <selection activeCell="AR1" sqref="AP1:AR1048576"/>
    </sheetView>
  </sheetViews>
  <sheetFormatPr defaultRowHeight="12.75" x14ac:dyDescent="0.2"/>
  <cols>
    <col min="1" max="1" width="18.285156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5703125" style="12" customWidth="1"/>
    <col min="9" max="11" width="4.28515625" style="12" bestFit="1" customWidth="1"/>
    <col min="12" max="12" width="9" style="12" customWidth="1"/>
    <col min="13" max="13" width="11.42578125" style="12" customWidth="1"/>
    <col min="14" max="14" width="11.140625" style="12" customWidth="1"/>
    <col min="15" max="15" width="12" style="12" customWidth="1"/>
    <col min="16" max="16" width="10.28515625" style="12" customWidth="1"/>
    <col min="17" max="17" width="10.7109375" style="12" customWidth="1"/>
    <col min="18" max="18" width="11.5703125" style="12" customWidth="1"/>
    <col min="19" max="41" width="9.140625" style="12"/>
    <col min="42" max="42" width="102.140625" style="12" customWidth="1"/>
    <col min="43" max="16384" width="9.140625" style="12"/>
  </cols>
  <sheetData>
    <row r="1" spans="1:42" s="11" customFormat="1" ht="62.25" customHeight="1" x14ac:dyDescent="0.2">
      <c r="A1" s="1" t="s">
        <v>32</v>
      </c>
      <c r="B1" s="2" t="s">
        <v>0</v>
      </c>
      <c r="C1" s="3" t="s">
        <v>33</v>
      </c>
      <c r="D1" s="2" t="s">
        <v>34</v>
      </c>
      <c r="E1" s="4" t="s">
        <v>35</v>
      </c>
      <c r="F1" s="5" t="s">
        <v>36</v>
      </c>
      <c r="G1" s="5" t="s">
        <v>37</v>
      </c>
      <c r="H1" s="6" t="s">
        <v>38</v>
      </c>
      <c r="I1" s="5" t="s">
        <v>39</v>
      </c>
      <c r="J1" s="5" t="s">
        <v>40</v>
      </c>
      <c r="K1" s="5" t="s">
        <v>41</v>
      </c>
      <c r="L1" s="7" t="s">
        <v>42</v>
      </c>
      <c r="M1" s="2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4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63</v>
      </c>
      <c r="AH1" s="10" t="s">
        <v>64</v>
      </c>
      <c r="AI1" s="10" t="s">
        <v>65</v>
      </c>
      <c r="AJ1" s="10" t="s">
        <v>66</v>
      </c>
      <c r="AK1" s="10" t="s">
        <v>67</v>
      </c>
      <c r="AL1" s="10" t="s">
        <v>68</v>
      </c>
      <c r="AM1" s="10" t="s">
        <v>69</v>
      </c>
      <c r="AN1" s="10" t="s">
        <v>70</v>
      </c>
      <c r="AO1" s="10" t="s">
        <v>71</v>
      </c>
      <c r="AP1" s="15" t="s">
        <v>72</v>
      </c>
    </row>
    <row r="2" spans="1:42" x14ac:dyDescent="0.2">
      <c r="A2" s="13" t="s">
        <v>73</v>
      </c>
      <c r="B2" s="16" t="s">
        <v>271</v>
      </c>
      <c r="C2" s="13" t="s">
        <v>272</v>
      </c>
      <c r="D2" s="13" t="s">
        <v>273</v>
      </c>
      <c r="E2" s="13" t="s">
        <v>76</v>
      </c>
      <c r="F2" s="17">
        <v>0.13</v>
      </c>
      <c r="G2" s="13">
        <v>22</v>
      </c>
      <c r="H2" s="18">
        <v>169</v>
      </c>
      <c r="I2" s="13" t="s">
        <v>77</v>
      </c>
      <c r="J2" s="13" t="s">
        <v>77</v>
      </c>
      <c r="K2" s="13" t="s">
        <v>77</v>
      </c>
      <c r="L2" s="13">
        <v>22</v>
      </c>
      <c r="M2" s="13">
        <f t="shared" ref="M2:M23" si="0">SUM(S2:W2)</f>
        <v>0</v>
      </c>
      <c r="N2" s="13">
        <f>SUM(X2:AB2)</f>
        <v>22</v>
      </c>
      <c r="O2" s="13">
        <f t="shared" ref="O2:O23" si="1">SUM(AC2:AH2)</f>
        <v>0</v>
      </c>
      <c r="P2" s="13">
        <f t="shared" ref="P2:P23" si="2">SUM(AI2:AO2)</f>
        <v>0</v>
      </c>
      <c r="Q2" s="13">
        <v>0</v>
      </c>
      <c r="R2" s="19">
        <v>22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21</v>
      </c>
      <c r="Z2" s="13">
        <v>1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>
        <v>0</v>
      </c>
      <c r="AP2" s="13" t="s">
        <v>274</v>
      </c>
    </row>
    <row r="3" spans="1:42" x14ac:dyDescent="0.2">
      <c r="A3" s="13" t="s">
        <v>73</v>
      </c>
      <c r="B3" s="13" t="s">
        <v>271</v>
      </c>
      <c r="C3" s="13" t="s">
        <v>319</v>
      </c>
      <c r="D3" s="13" t="s">
        <v>320</v>
      </c>
      <c r="E3" s="13" t="s">
        <v>76</v>
      </c>
      <c r="F3" s="17">
        <v>0.1</v>
      </c>
      <c r="G3" s="13">
        <v>6</v>
      </c>
      <c r="H3" s="18">
        <v>60</v>
      </c>
      <c r="I3" s="13" t="s">
        <v>77</v>
      </c>
      <c r="J3" s="13" t="s">
        <v>77</v>
      </c>
      <c r="K3" s="13" t="s">
        <v>77</v>
      </c>
      <c r="L3" s="13">
        <v>6</v>
      </c>
      <c r="M3" s="13">
        <f t="shared" si="0"/>
        <v>0</v>
      </c>
      <c r="N3" s="13">
        <f>SUM(X3:AB3)</f>
        <v>6</v>
      </c>
      <c r="O3" s="13">
        <f t="shared" si="1"/>
        <v>0</v>
      </c>
      <c r="P3" s="13">
        <f t="shared" si="2"/>
        <v>0</v>
      </c>
      <c r="Q3" s="13">
        <v>0</v>
      </c>
      <c r="R3" s="19">
        <v>6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5</v>
      </c>
      <c r="Y3" s="13">
        <v>1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>
        <v>0</v>
      </c>
      <c r="AP3" s="13" t="s">
        <v>79</v>
      </c>
    </row>
    <row r="4" spans="1:42" x14ac:dyDescent="0.2">
      <c r="A4" s="13" t="s">
        <v>328</v>
      </c>
      <c r="B4" s="13" t="s">
        <v>271</v>
      </c>
      <c r="C4" s="13" t="s">
        <v>329</v>
      </c>
      <c r="D4" s="13" t="s">
        <v>330</v>
      </c>
      <c r="E4" s="13" t="s">
        <v>76</v>
      </c>
      <c r="F4" s="13">
        <v>0.32</v>
      </c>
      <c r="G4" s="13">
        <v>18</v>
      </c>
      <c r="H4" s="13">
        <v>56.25</v>
      </c>
      <c r="I4" s="13" t="s">
        <v>77</v>
      </c>
      <c r="J4" s="13" t="s">
        <v>77</v>
      </c>
      <c r="K4" s="13" t="s">
        <v>77</v>
      </c>
      <c r="L4" s="13">
        <v>18</v>
      </c>
      <c r="M4" s="13">
        <f t="shared" si="0"/>
        <v>0</v>
      </c>
      <c r="N4" s="13">
        <v>18</v>
      </c>
      <c r="O4" s="13">
        <f t="shared" si="1"/>
        <v>0</v>
      </c>
      <c r="P4" s="13">
        <f t="shared" si="2"/>
        <v>0</v>
      </c>
      <c r="Q4" s="13">
        <v>12</v>
      </c>
      <c r="R4" s="19">
        <v>6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7</v>
      </c>
      <c r="Z4" s="13">
        <v>7</v>
      </c>
      <c r="AA4" s="13">
        <v>4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 t="s">
        <v>79</v>
      </c>
    </row>
    <row r="5" spans="1:42" x14ac:dyDescent="0.2">
      <c r="A5" s="13" t="s">
        <v>386</v>
      </c>
      <c r="B5" s="13" t="s">
        <v>271</v>
      </c>
      <c r="C5" s="13" t="s">
        <v>391</v>
      </c>
      <c r="D5" s="13" t="s">
        <v>392</v>
      </c>
      <c r="E5" s="13" t="s">
        <v>88</v>
      </c>
      <c r="F5" s="13"/>
      <c r="G5" s="13">
        <v>30</v>
      </c>
      <c r="H5" s="13"/>
      <c r="I5" s="13" t="s">
        <v>77</v>
      </c>
      <c r="J5" s="13" t="s">
        <v>77</v>
      </c>
      <c r="K5" s="13" t="s">
        <v>77</v>
      </c>
      <c r="L5" s="13">
        <v>30</v>
      </c>
      <c r="M5" s="13">
        <f t="shared" si="0"/>
        <v>0</v>
      </c>
      <c r="N5" s="13">
        <f t="shared" ref="N5:N23" si="3">SUM(X5:AB5)</f>
        <v>30</v>
      </c>
      <c r="O5" s="13">
        <f t="shared" si="1"/>
        <v>0</v>
      </c>
      <c r="P5" s="13">
        <f t="shared" si="2"/>
        <v>0</v>
      </c>
      <c r="Q5" s="13">
        <v>30</v>
      </c>
      <c r="R5" s="19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15</v>
      </c>
      <c r="Y5" s="13">
        <v>15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 t="s">
        <v>393</v>
      </c>
    </row>
    <row r="6" spans="1:42" x14ac:dyDescent="0.2">
      <c r="A6" s="13" t="s">
        <v>117</v>
      </c>
      <c r="B6" s="13" t="s">
        <v>271</v>
      </c>
      <c r="C6" s="13" t="s">
        <v>439</v>
      </c>
      <c r="D6" s="13" t="s">
        <v>440</v>
      </c>
      <c r="E6" s="13" t="s">
        <v>76</v>
      </c>
      <c r="F6" s="17">
        <v>0.32</v>
      </c>
      <c r="G6" s="13">
        <v>13</v>
      </c>
      <c r="H6" s="18">
        <v>40.625</v>
      </c>
      <c r="I6" s="13" t="s">
        <v>77</v>
      </c>
      <c r="J6" s="13" t="s">
        <v>77</v>
      </c>
      <c r="K6" s="13" t="s">
        <v>77</v>
      </c>
      <c r="L6" s="13">
        <v>13</v>
      </c>
      <c r="M6" s="13">
        <f t="shared" si="0"/>
        <v>0</v>
      </c>
      <c r="N6" s="13">
        <f t="shared" si="3"/>
        <v>13</v>
      </c>
      <c r="O6" s="13">
        <f t="shared" si="1"/>
        <v>0</v>
      </c>
      <c r="P6" s="13">
        <f t="shared" si="2"/>
        <v>0</v>
      </c>
      <c r="Q6" s="13">
        <v>8</v>
      </c>
      <c r="R6" s="19">
        <v>5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7</v>
      </c>
      <c r="Z6" s="13">
        <v>6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 t="s">
        <v>118</v>
      </c>
    </row>
    <row r="7" spans="1:42" x14ac:dyDescent="0.2">
      <c r="A7" s="13" t="s">
        <v>117</v>
      </c>
      <c r="B7" s="13" t="s">
        <v>271</v>
      </c>
      <c r="C7" s="13" t="s">
        <v>448</v>
      </c>
      <c r="D7" s="13" t="s">
        <v>449</v>
      </c>
      <c r="E7" s="13" t="s">
        <v>88</v>
      </c>
      <c r="F7" s="17">
        <v>0.17</v>
      </c>
      <c r="G7" s="13">
        <v>10</v>
      </c>
      <c r="H7" s="18">
        <v>58.823529411764703</v>
      </c>
      <c r="I7" s="13" t="s">
        <v>77</v>
      </c>
      <c r="J7" s="13" t="s">
        <v>77</v>
      </c>
      <c r="K7" s="13" t="s">
        <v>77</v>
      </c>
      <c r="L7" s="13">
        <v>10</v>
      </c>
      <c r="M7" s="13">
        <f t="shared" si="0"/>
        <v>0</v>
      </c>
      <c r="N7" s="13">
        <f t="shared" si="3"/>
        <v>10</v>
      </c>
      <c r="O7" s="13">
        <f t="shared" si="1"/>
        <v>0</v>
      </c>
      <c r="P7" s="13">
        <f t="shared" si="2"/>
        <v>0</v>
      </c>
      <c r="Q7" s="13">
        <v>10</v>
      </c>
      <c r="R7" s="19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7</v>
      </c>
      <c r="AB7" s="13">
        <v>3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 t="s">
        <v>118</v>
      </c>
    </row>
    <row r="8" spans="1:42" x14ac:dyDescent="0.2">
      <c r="A8" s="13" t="s">
        <v>117</v>
      </c>
      <c r="B8" s="13" t="s">
        <v>271</v>
      </c>
      <c r="C8" s="13" t="s">
        <v>511</v>
      </c>
      <c r="D8" s="13" t="s">
        <v>512</v>
      </c>
      <c r="E8" s="13" t="s">
        <v>76</v>
      </c>
      <c r="F8" s="17" t="s">
        <v>513</v>
      </c>
      <c r="G8" s="13">
        <v>216</v>
      </c>
      <c r="H8" s="18">
        <v>141.1764705882353</v>
      </c>
      <c r="I8" s="13" t="s">
        <v>77</v>
      </c>
      <c r="J8" s="13" t="s">
        <v>77</v>
      </c>
      <c r="K8" s="13" t="s">
        <v>77</v>
      </c>
      <c r="L8" s="13">
        <v>216</v>
      </c>
      <c r="M8" s="13">
        <f t="shared" si="0"/>
        <v>0</v>
      </c>
      <c r="N8" s="13">
        <f t="shared" si="3"/>
        <v>0</v>
      </c>
      <c r="O8" s="13">
        <f t="shared" si="1"/>
        <v>216</v>
      </c>
      <c r="P8" s="13">
        <f t="shared" si="2"/>
        <v>0</v>
      </c>
      <c r="Q8" s="13">
        <v>0</v>
      </c>
      <c r="R8" s="19">
        <v>216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12</v>
      </c>
      <c r="AE8" s="13">
        <v>68</v>
      </c>
      <c r="AF8" s="13">
        <v>68</v>
      </c>
      <c r="AG8" s="13">
        <v>68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122</v>
      </c>
    </row>
    <row r="9" spans="1:42" x14ac:dyDescent="0.2">
      <c r="A9" s="13" t="s">
        <v>117</v>
      </c>
      <c r="B9" s="13" t="s">
        <v>271</v>
      </c>
      <c r="C9" s="13" t="s">
        <v>543</v>
      </c>
      <c r="D9" s="13" t="s">
        <v>544</v>
      </c>
      <c r="E9" s="13" t="s">
        <v>76</v>
      </c>
      <c r="F9" s="13">
        <v>0.23</v>
      </c>
      <c r="G9" s="13">
        <v>9</v>
      </c>
      <c r="H9" s="18">
        <v>39.130434782608695</v>
      </c>
      <c r="I9" s="13" t="s">
        <v>77</v>
      </c>
      <c r="J9" s="13" t="s">
        <v>77</v>
      </c>
      <c r="K9" s="13" t="s">
        <v>77</v>
      </c>
      <c r="L9" s="13">
        <v>9</v>
      </c>
      <c r="M9" s="13">
        <f t="shared" si="0"/>
        <v>0</v>
      </c>
      <c r="N9" s="13">
        <f t="shared" si="3"/>
        <v>0</v>
      </c>
      <c r="O9" s="13">
        <f t="shared" si="1"/>
        <v>9</v>
      </c>
      <c r="P9" s="13">
        <f t="shared" si="2"/>
        <v>0</v>
      </c>
      <c r="Q9" s="13">
        <v>9</v>
      </c>
      <c r="R9" s="19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5</v>
      </c>
      <c r="AD9" s="13">
        <v>4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 t="s">
        <v>122</v>
      </c>
    </row>
    <row r="10" spans="1:42" x14ac:dyDescent="0.2">
      <c r="A10" s="20" t="s">
        <v>168</v>
      </c>
      <c r="B10" s="20" t="s">
        <v>271</v>
      </c>
      <c r="C10" s="20" t="s">
        <v>588</v>
      </c>
      <c r="D10" s="20" t="s">
        <v>589</v>
      </c>
      <c r="E10" s="13" t="s">
        <v>76</v>
      </c>
      <c r="F10" s="14">
        <v>1.56</v>
      </c>
      <c r="G10" s="14">
        <v>14</v>
      </c>
      <c r="H10" s="23">
        <v>6.4102564102564097</v>
      </c>
      <c r="I10" s="13" t="s">
        <v>77</v>
      </c>
      <c r="J10" s="13" t="s">
        <v>77</v>
      </c>
      <c r="K10" s="13" t="s">
        <v>77</v>
      </c>
      <c r="L10" s="14">
        <v>14</v>
      </c>
      <c r="M10" s="13">
        <f t="shared" si="0"/>
        <v>14</v>
      </c>
      <c r="N10" s="13">
        <f t="shared" si="3"/>
        <v>0</v>
      </c>
      <c r="O10" s="13">
        <f t="shared" si="1"/>
        <v>0</v>
      </c>
      <c r="P10" s="13">
        <f t="shared" si="2"/>
        <v>0</v>
      </c>
      <c r="Q10" s="14">
        <v>14</v>
      </c>
      <c r="R10" s="22">
        <v>0</v>
      </c>
      <c r="S10" s="13">
        <v>0</v>
      </c>
      <c r="T10" s="13">
        <v>7</v>
      </c>
      <c r="U10" s="13">
        <v>7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20" t="s">
        <v>590</v>
      </c>
    </row>
    <row r="11" spans="1:42" x14ac:dyDescent="0.2">
      <c r="A11" s="20" t="s">
        <v>168</v>
      </c>
      <c r="B11" s="20" t="s">
        <v>271</v>
      </c>
      <c r="C11" s="20" t="s">
        <v>599</v>
      </c>
      <c r="D11" s="20" t="s">
        <v>600</v>
      </c>
      <c r="E11" s="13" t="s">
        <v>76</v>
      </c>
      <c r="F11" s="14">
        <v>0.42</v>
      </c>
      <c r="G11" s="14">
        <v>18</v>
      </c>
      <c r="H11" s="23">
        <v>43</v>
      </c>
      <c r="I11" s="13" t="s">
        <v>77</v>
      </c>
      <c r="J11" s="13" t="s">
        <v>77</v>
      </c>
      <c r="K11" s="13" t="s">
        <v>77</v>
      </c>
      <c r="L11" s="14">
        <v>18</v>
      </c>
      <c r="M11" s="13">
        <f t="shared" si="0"/>
        <v>18</v>
      </c>
      <c r="N11" s="13">
        <f t="shared" si="3"/>
        <v>0</v>
      </c>
      <c r="O11" s="13">
        <f t="shared" si="1"/>
        <v>0</v>
      </c>
      <c r="P11" s="13">
        <f t="shared" si="2"/>
        <v>0</v>
      </c>
      <c r="Q11" s="14">
        <v>18</v>
      </c>
      <c r="R11" s="22">
        <v>0</v>
      </c>
      <c r="S11" s="13">
        <v>0</v>
      </c>
      <c r="T11" s="13">
        <v>7</v>
      </c>
      <c r="U11" s="13">
        <v>7</v>
      </c>
      <c r="V11" s="13">
        <v>4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0" t="s">
        <v>601</v>
      </c>
    </row>
    <row r="12" spans="1:42" x14ac:dyDescent="0.2">
      <c r="A12" s="20" t="s">
        <v>168</v>
      </c>
      <c r="B12" s="20" t="s">
        <v>271</v>
      </c>
      <c r="C12" s="20" t="s">
        <v>762</v>
      </c>
      <c r="D12" s="20" t="s">
        <v>763</v>
      </c>
      <c r="E12" s="20" t="s">
        <v>76</v>
      </c>
      <c r="F12" s="14">
        <v>0.01</v>
      </c>
      <c r="G12" s="14">
        <v>1</v>
      </c>
      <c r="H12" s="21">
        <f>G12/F12</f>
        <v>100</v>
      </c>
      <c r="I12" s="13" t="s">
        <v>77</v>
      </c>
      <c r="J12" s="13" t="s">
        <v>77</v>
      </c>
      <c r="K12" s="13" t="s">
        <v>77</v>
      </c>
      <c r="L12" s="14">
        <v>1</v>
      </c>
      <c r="M12" s="13">
        <f t="shared" si="0"/>
        <v>1</v>
      </c>
      <c r="N12" s="13">
        <f t="shared" si="3"/>
        <v>0</v>
      </c>
      <c r="O12" s="13">
        <f t="shared" si="1"/>
        <v>0</v>
      </c>
      <c r="P12" s="13">
        <f t="shared" si="2"/>
        <v>0</v>
      </c>
      <c r="Q12" s="14">
        <v>1</v>
      </c>
      <c r="R12" s="22">
        <v>0</v>
      </c>
      <c r="S12" s="13">
        <v>0</v>
      </c>
      <c r="T12" s="13">
        <v>0</v>
      </c>
      <c r="U12" s="13">
        <v>0</v>
      </c>
      <c r="V12" s="13">
        <v>1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20" t="s">
        <v>171</v>
      </c>
    </row>
    <row r="13" spans="1:42" x14ac:dyDescent="0.2">
      <c r="A13" s="20" t="s">
        <v>168</v>
      </c>
      <c r="B13" s="20" t="s">
        <v>271</v>
      </c>
      <c r="C13" s="20" t="s">
        <v>789</v>
      </c>
      <c r="D13" s="20" t="s">
        <v>790</v>
      </c>
      <c r="E13" s="20" t="s">
        <v>76</v>
      </c>
      <c r="F13" s="14">
        <v>0.01</v>
      </c>
      <c r="G13" s="14">
        <v>1</v>
      </c>
      <c r="H13" s="23">
        <v>100</v>
      </c>
      <c r="I13" s="13" t="s">
        <v>77</v>
      </c>
      <c r="J13" s="13" t="s">
        <v>77</v>
      </c>
      <c r="K13" s="13" t="s">
        <v>77</v>
      </c>
      <c r="L13" s="14">
        <v>1</v>
      </c>
      <c r="M13" s="13">
        <f t="shared" si="0"/>
        <v>1</v>
      </c>
      <c r="N13" s="13">
        <f t="shared" si="3"/>
        <v>0</v>
      </c>
      <c r="O13" s="13">
        <f t="shared" si="1"/>
        <v>0</v>
      </c>
      <c r="P13" s="13">
        <f t="shared" si="2"/>
        <v>0</v>
      </c>
      <c r="Q13" s="14">
        <v>1</v>
      </c>
      <c r="R13" s="22">
        <v>0</v>
      </c>
      <c r="S13" s="13">
        <v>1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20" t="s">
        <v>171</v>
      </c>
    </row>
    <row r="14" spans="1:42" x14ac:dyDescent="0.2">
      <c r="A14" s="20" t="s">
        <v>168</v>
      </c>
      <c r="B14" s="20" t="s">
        <v>271</v>
      </c>
      <c r="C14" s="20" t="s">
        <v>819</v>
      </c>
      <c r="D14" s="20" t="s">
        <v>820</v>
      </c>
      <c r="E14" s="20" t="s">
        <v>76</v>
      </c>
      <c r="F14" s="14">
        <v>0.54</v>
      </c>
      <c r="G14" s="14">
        <v>51</v>
      </c>
      <c r="H14" s="23">
        <v>118</v>
      </c>
      <c r="I14" s="13" t="s">
        <v>77</v>
      </c>
      <c r="J14" s="13" t="s">
        <v>77</v>
      </c>
      <c r="K14" s="13" t="s">
        <v>77</v>
      </c>
      <c r="L14" s="14">
        <v>51</v>
      </c>
      <c r="M14" s="13">
        <f t="shared" si="0"/>
        <v>51</v>
      </c>
      <c r="N14" s="13">
        <f t="shared" si="3"/>
        <v>0</v>
      </c>
      <c r="O14" s="13">
        <f t="shared" si="1"/>
        <v>0</v>
      </c>
      <c r="P14" s="13">
        <f t="shared" si="2"/>
        <v>0</v>
      </c>
      <c r="Q14" s="14">
        <v>0</v>
      </c>
      <c r="R14" s="22">
        <v>51</v>
      </c>
      <c r="S14" s="13">
        <v>0</v>
      </c>
      <c r="T14" s="13">
        <v>0</v>
      </c>
      <c r="U14" s="13">
        <v>25</v>
      </c>
      <c r="V14" s="13">
        <v>26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20" t="s">
        <v>170</v>
      </c>
    </row>
    <row r="15" spans="1:42" x14ac:dyDescent="0.2">
      <c r="A15" s="20" t="s">
        <v>168</v>
      </c>
      <c r="B15" s="20" t="s">
        <v>271</v>
      </c>
      <c r="C15" s="20" t="s">
        <v>839</v>
      </c>
      <c r="D15" s="20" t="s">
        <v>840</v>
      </c>
      <c r="E15" s="20" t="s">
        <v>88</v>
      </c>
      <c r="F15" s="14">
        <v>0.06</v>
      </c>
      <c r="G15" s="14">
        <v>3</v>
      </c>
      <c r="H15" s="21">
        <f>G15/F15</f>
        <v>50</v>
      </c>
      <c r="I15" s="13" t="s">
        <v>77</v>
      </c>
      <c r="J15" s="13" t="s">
        <v>77</v>
      </c>
      <c r="K15" s="13" t="s">
        <v>77</v>
      </c>
      <c r="L15" s="14">
        <v>3</v>
      </c>
      <c r="M15" s="13">
        <f t="shared" si="0"/>
        <v>3</v>
      </c>
      <c r="N15" s="13">
        <f t="shared" si="3"/>
        <v>0</v>
      </c>
      <c r="O15" s="13">
        <f t="shared" si="1"/>
        <v>0</v>
      </c>
      <c r="P15" s="13">
        <f t="shared" si="2"/>
        <v>0</v>
      </c>
      <c r="Q15" s="14">
        <v>0</v>
      </c>
      <c r="R15" s="22">
        <v>3</v>
      </c>
      <c r="S15" s="13">
        <v>0</v>
      </c>
      <c r="T15" s="13">
        <v>1</v>
      </c>
      <c r="U15" s="13">
        <v>1</v>
      </c>
      <c r="V15" s="13">
        <v>1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20" t="s">
        <v>171</v>
      </c>
    </row>
    <row r="16" spans="1:42" x14ac:dyDescent="0.2">
      <c r="A16" s="24" t="s">
        <v>227</v>
      </c>
      <c r="B16" s="25" t="s">
        <v>271</v>
      </c>
      <c r="C16" s="25" t="s">
        <v>892</v>
      </c>
      <c r="D16" s="25" t="s">
        <v>893</v>
      </c>
      <c r="E16" s="25" t="s">
        <v>76</v>
      </c>
      <c r="F16" s="26">
        <v>0.22</v>
      </c>
      <c r="G16" s="26">
        <v>16</v>
      </c>
      <c r="H16" s="27">
        <v>73</v>
      </c>
      <c r="I16" s="13" t="s">
        <v>77</v>
      </c>
      <c r="J16" s="13" t="s">
        <v>77</v>
      </c>
      <c r="K16" s="13" t="s">
        <v>77</v>
      </c>
      <c r="L16" s="26">
        <v>6</v>
      </c>
      <c r="M16" s="13">
        <f t="shared" si="0"/>
        <v>6</v>
      </c>
      <c r="N16" s="13">
        <f t="shared" si="3"/>
        <v>0</v>
      </c>
      <c r="O16" s="13">
        <f t="shared" si="1"/>
        <v>0</v>
      </c>
      <c r="P16" s="13">
        <f t="shared" si="2"/>
        <v>0</v>
      </c>
      <c r="Q16" s="26">
        <v>16</v>
      </c>
      <c r="R16" s="28">
        <v>0</v>
      </c>
      <c r="S16" s="13">
        <v>6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 t="s">
        <v>236</v>
      </c>
    </row>
    <row r="17" spans="1:42" x14ac:dyDescent="0.2">
      <c r="A17" s="24" t="s">
        <v>227</v>
      </c>
      <c r="B17" s="25" t="s">
        <v>271</v>
      </c>
      <c r="C17" s="25" t="s">
        <v>896</v>
      </c>
      <c r="D17" s="25" t="s">
        <v>897</v>
      </c>
      <c r="E17" s="25" t="s">
        <v>76</v>
      </c>
      <c r="F17" s="26">
        <v>7.3999999999999996E-2</v>
      </c>
      <c r="G17" s="26">
        <v>7</v>
      </c>
      <c r="H17" s="27">
        <v>57.1</v>
      </c>
      <c r="I17" s="13" t="s">
        <v>77</v>
      </c>
      <c r="J17" s="13" t="s">
        <v>77</v>
      </c>
      <c r="K17" s="13" t="s">
        <v>77</v>
      </c>
      <c r="L17" s="26">
        <v>7</v>
      </c>
      <c r="M17" s="13">
        <f t="shared" si="0"/>
        <v>7</v>
      </c>
      <c r="N17" s="13">
        <f t="shared" si="3"/>
        <v>0</v>
      </c>
      <c r="O17" s="13">
        <f t="shared" si="1"/>
        <v>0</v>
      </c>
      <c r="P17" s="13">
        <f t="shared" si="2"/>
        <v>0</v>
      </c>
      <c r="Q17" s="26">
        <v>0</v>
      </c>
      <c r="R17" s="28">
        <v>7</v>
      </c>
      <c r="S17" s="13">
        <v>3</v>
      </c>
      <c r="T17" s="13">
        <v>4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 t="s">
        <v>236</v>
      </c>
    </row>
    <row r="18" spans="1:42" x14ac:dyDescent="0.2">
      <c r="A18" s="24" t="s">
        <v>227</v>
      </c>
      <c r="B18" s="25" t="s">
        <v>271</v>
      </c>
      <c r="C18" s="25" t="s">
        <v>902</v>
      </c>
      <c r="D18" s="25" t="s">
        <v>903</v>
      </c>
      <c r="E18" s="25" t="s">
        <v>182</v>
      </c>
      <c r="F18" s="26">
        <v>5.96</v>
      </c>
      <c r="G18" s="26">
        <v>148</v>
      </c>
      <c r="H18" s="27">
        <v>24.161000000000001</v>
      </c>
      <c r="I18" s="13" t="s">
        <v>77</v>
      </c>
      <c r="J18" s="13" t="s">
        <v>77</v>
      </c>
      <c r="K18" s="13" t="s">
        <v>77</v>
      </c>
      <c r="L18" s="26">
        <v>29</v>
      </c>
      <c r="M18" s="13">
        <f t="shared" si="0"/>
        <v>29</v>
      </c>
      <c r="N18" s="13">
        <f t="shared" si="3"/>
        <v>0</v>
      </c>
      <c r="O18" s="13">
        <f t="shared" si="1"/>
        <v>0</v>
      </c>
      <c r="P18" s="13">
        <f t="shared" si="2"/>
        <v>0</v>
      </c>
      <c r="Q18" s="26">
        <v>148</v>
      </c>
      <c r="R18" s="28">
        <v>0</v>
      </c>
      <c r="S18" s="13">
        <v>20</v>
      </c>
      <c r="T18" s="13">
        <v>9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 t="s">
        <v>236</v>
      </c>
    </row>
    <row r="19" spans="1:42" x14ac:dyDescent="0.2">
      <c r="A19" s="24" t="s">
        <v>227</v>
      </c>
      <c r="B19" s="25" t="s">
        <v>271</v>
      </c>
      <c r="C19" s="25" t="s">
        <v>904</v>
      </c>
      <c r="D19" s="25" t="s">
        <v>905</v>
      </c>
      <c r="E19" s="25" t="s">
        <v>76</v>
      </c>
      <c r="F19" s="26">
        <v>0.33</v>
      </c>
      <c r="G19" s="26">
        <v>9</v>
      </c>
      <c r="H19" s="27">
        <v>27.27</v>
      </c>
      <c r="I19" s="13" t="s">
        <v>77</v>
      </c>
      <c r="J19" s="13" t="s">
        <v>77</v>
      </c>
      <c r="K19" s="13" t="s">
        <v>77</v>
      </c>
      <c r="L19" s="26">
        <v>9</v>
      </c>
      <c r="M19" s="13">
        <f t="shared" si="0"/>
        <v>9</v>
      </c>
      <c r="N19" s="13">
        <f t="shared" si="3"/>
        <v>0</v>
      </c>
      <c r="O19" s="13">
        <f t="shared" si="1"/>
        <v>0</v>
      </c>
      <c r="P19" s="13">
        <f t="shared" si="2"/>
        <v>0</v>
      </c>
      <c r="Q19" s="26">
        <v>0</v>
      </c>
      <c r="R19" s="28">
        <v>9</v>
      </c>
      <c r="S19" s="13">
        <v>7</v>
      </c>
      <c r="T19" s="13">
        <v>2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 t="s">
        <v>236</v>
      </c>
    </row>
    <row r="20" spans="1:42" x14ac:dyDescent="0.2">
      <c r="A20" s="24" t="s">
        <v>227</v>
      </c>
      <c r="B20" s="25" t="s">
        <v>271</v>
      </c>
      <c r="C20" s="25" t="s">
        <v>949</v>
      </c>
      <c r="D20" s="25" t="s">
        <v>950</v>
      </c>
      <c r="E20" s="25" t="s">
        <v>76</v>
      </c>
      <c r="F20" s="26">
        <v>0.91</v>
      </c>
      <c r="G20" s="26">
        <v>157</v>
      </c>
      <c r="H20" s="27">
        <v>157</v>
      </c>
      <c r="I20" s="13" t="s">
        <v>77</v>
      </c>
      <c r="J20" s="13" t="s">
        <v>77</v>
      </c>
      <c r="K20" s="13" t="s">
        <v>77</v>
      </c>
      <c r="L20" s="26">
        <v>138</v>
      </c>
      <c r="M20" s="13">
        <f t="shared" si="0"/>
        <v>138</v>
      </c>
      <c r="N20" s="13">
        <f t="shared" si="3"/>
        <v>0</v>
      </c>
      <c r="O20" s="13">
        <f t="shared" si="1"/>
        <v>0</v>
      </c>
      <c r="P20" s="13">
        <f t="shared" si="2"/>
        <v>0</v>
      </c>
      <c r="Q20" s="26">
        <v>19</v>
      </c>
      <c r="R20" s="28">
        <v>138</v>
      </c>
      <c r="S20" s="13">
        <v>68</v>
      </c>
      <c r="T20" s="13">
        <v>68</v>
      </c>
      <c r="U20" s="13">
        <v>2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 t="s">
        <v>236</v>
      </c>
    </row>
    <row r="21" spans="1:42" x14ac:dyDescent="0.2">
      <c r="A21" s="24" t="s">
        <v>227</v>
      </c>
      <c r="B21" s="25" t="s">
        <v>271</v>
      </c>
      <c r="C21" s="25" t="s">
        <v>969</v>
      </c>
      <c r="D21" s="25" t="s">
        <v>970</v>
      </c>
      <c r="E21" s="25" t="s">
        <v>76</v>
      </c>
      <c r="F21" s="26">
        <v>2.41E-2</v>
      </c>
      <c r="G21" s="26">
        <v>2</v>
      </c>
      <c r="H21" s="29">
        <f>G21/F21</f>
        <v>82.987551867219921</v>
      </c>
      <c r="I21" s="13" t="s">
        <v>77</v>
      </c>
      <c r="J21" s="13" t="s">
        <v>77</v>
      </c>
      <c r="K21" s="13" t="s">
        <v>77</v>
      </c>
      <c r="L21" s="26">
        <v>2</v>
      </c>
      <c r="M21" s="13">
        <f t="shared" si="0"/>
        <v>2</v>
      </c>
      <c r="N21" s="13">
        <f t="shared" si="3"/>
        <v>0</v>
      </c>
      <c r="O21" s="13">
        <f t="shared" si="1"/>
        <v>0</v>
      </c>
      <c r="P21" s="13">
        <f t="shared" si="2"/>
        <v>0</v>
      </c>
      <c r="Q21" s="26">
        <v>0</v>
      </c>
      <c r="R21" s="28">
        <v>2</v>
      </c>
      <c r="S21" s="13">
        <v>1</v>
      </c>
      <c r="T21" s="13">
        <v>1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 t="s">
        <v>236</v>
      </c>
    </row>
    <row r="22" spans="1:42" x14ac:dyDescent="0.2">
      <c r="A22" s="24" t="s">
        <v>227</v>
      </c>
      <c r="B22" s="25" t="s">
        <v>271</v>
      </c>
      <c r="C22" s="25" t="s">
        <v>1005</v>
      </c>
      <c r="D22" s="25" t="s">
        <v>1006</v>
      </c>
      <c r="E22" s="25" t="s">
        <v>76</v>
      </c>
      <c r="F22" s="26">
        <v>0.03</v>
      </c>
      <c r="G22" s="26">
        <v>1</v>
      </c>
      <c r="H22" s="27">
        <v>33.33</v>
      </c>
      <c r="I22" s="13" t="s">
        <v>77</v>
      </c>
      <c r="J22" s="13" t="s">
        <v>77</v>
      </c>
      <c r="K22" s="13" t="s">
        <v>77</v>
      </c>
      <c r="L22" s="26">
        <v>1</v>
      </c>
      <c r="M22" s="13">
        <f t="shared" si="0"/>
        <v>1</v>
      </c>
      <c r="N22" s="13">
        <f t="shared" si="3"/>
        <v>0</v>
      </c>
      <c r="O22" s="13">
        <f t="shared" si="1"/>
        <v>0</v>
      </c>
      <c r="P22" s="13">
        <f t="shared" si="2"/>
        <v>0</v>
      </c>
      <c r="Q22" s="26">
        <v>0</v>
      </c>
      <c r="R22" s="28">
        <v>1</v>
      </c>
      <c r="S22" s="13">
        <v>1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 t="s">
        <v>236</v>
      </c>
    </row>
    <row r="23" spans="1:42" x14ac:dyDescent="0.2">
      <c r="A23" s="24" t="s">
        <v>227</v>
      </c>
      <c r="B23" s="25" t="s">
        <v>271</v>
      </c>
      <c r="C23" s="25" t="s">
        <v>1023</v>
      </c>
      <c r="D23" s="25" t="s">
        <v>1024</v>
      </c>
      <c r="E23" s="25" t="s">
        <v>76</v>
      </c>
      <c r="F23" s="26">
        <v>0.03</v>
      </c>
      <c r="G23" s="26">
        <v>4</v>
      </c>
      <c r="H23" s="29">
        <f>G23/F23</f>
        <v>133.33333333333334</v>
      </c>
      <c r="I23" s="13" t="s">
        <v>77</v>
      </c>
      <c r="J23" s="13" t="s">
        <v>77</v>
      </c>
      <c r="K23" s="13" t="s">
        <v>77</v>
      </c>
      <c r="L23" s="26">
        <v>4</v>
      </c>
      <c r="M23" s="13">
        <f t="shared" si="0"/>
        <v>4</v>
      </c>
      <c r="N23" s="13">
        <f t="shared" si="3"/>
        <v>0</v>
      </c>
      <c r="O23" s="13">
        <f t="shared" si="1"/>
        <v>0</v>
      </c>
      <c r="P23" s="13">
        <f t="shared" si="2"/>
        <v>0</v>
      </c>
      <c r="Q23" s="26">
        <v>4</v>
      </c>
      <c r="R23" s="28">
        <v>0</v>
      </c>
      <c r="S23" s="13">
        <v>1</v>
      </c>
      <c r="T23" s="13">
        <v>1</v>
      </c>
      <c r="U23" s="13">
        <v>1</v>
      </c>
      <c r="V23" s="13">
        <v>1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 t="s">
        <v>236</v>
      </c>
    </row>
  </sheetData>
  <sortState xmlns:xlrd2="http://schemas.microsoft.com/office/spreadsheetml/2017/richdata2" ref="A2:AP25">
    <sortCondition ref="B1:B2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6" ma:contentTypeDescription="Create a new document." ma:contentTypeScope="" ma:versionID="85490100de149b419f02a8876ae7226c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aa8632ffa2207e03bc8984d3ab8e653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BA33C713-40CE-4DFC-927B-667DFD5E0A46}"/>
</file>

<file path=customXml/itemProps2.xml><?xml version="1.0" encoding="utf-8"?>
<ds:datastoreItem xmlns:ds="http://schemas.openxmlformats.org/officeDocument/2006/customXml" ds:itemID="{C4D6CBDD-3CA6-4F5A-8880-D8C55442038D}"/>
</file>

<file path=customXml/itemProps3.xml><?xml version="1.0" encoding="utf-8"?>
<ds:datastoreItem xmlns:ds="http://schemas.openxmlformats.org/officeDocument/2006/customXml" ds:itemID="{9D02F6DD-24C0-4D7B-8091-EB40D26D8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Ward Supply Summary</vt:lpstr>
      <vt:lpstr>AL</vt:lpstr>
      <vt:lpstr>CC</vt:lpstr>
      <vt:lpstr>CN</vt:lpstr>
      <vt:lpstr>CO</vt:lpstr>
      <vt:lpstr>CR</vt:lpstr>
      <vt:lpstr>CS</vt:lpstr>
      <vt:lpstr>FE</vt:lpstr>
      <vt:lpstr>FW</vt:lpstr>
      <vt:lpstr>HO</vt:lpstr>
      <vt:lpstr>MV</vt:lpstr>
      <vt:lpstr>RN</vt:lpstr>
      <vt:lpstr>RS</vt:lpstr>
      <vt:lpstr>SH</vt:lpstr>
      <vt:lpstr>SJ</vt:lpstr>
      <vt:lpstr>SM</vt:lpstr>
      <vt:lpstr>SN</vt:lpstr>
      <vt:lpstr>SS</vt:lpstr>
      <vt:lpstr>SWL</vt:lpstr>
      <vt:lpstr>WA</vt:lpstr>
      <vt:lpstr>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Hargreaves</dc:creator>
  <cp:lastModifiedBy>Lauren Hargreaves</cp:lastModifiedBy>
  <dcterms:created xsi:type="dcterms:W3CDTF">2023-12-01T14:14:16Z</dcterms:created>
  <dcterms:modified xsi:type="dcterms:W3CDTF">2023-12-08T15:59:45Z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