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dham365.sharepoint.com/sites/PlanningandInfrastructure/Local Plan Review/SHLAA 2022 publication/SHLAA 2022 Approval Docs/"/>
    </mc:Choice>
  </mc:AlternateContent>
  <xr:revisionPtr revIDLastSave="49" documentId="13_ncr:1_{ED6173E9-8C8D-4231-8074-FEDBF83E013A}" xr6:coauthVersionLast="47" xr6:coauthVersionMax="47" xr10:uidLastSave="{011B822B-A67F-4CA6-8354-9C32CDA8CC89}"/>
  <workbookProtection workbookAlgorithmName="SHA-512" workbookHashValue="PURwNbPIGdw+6Zkl3jqVPWZQfZHys86BG5h+UpEHuz6kRVxZDwJSDTRkNHZktgYtbw7vO80g8eVacH/C1e1czA==" workbookSaltValue="trqhUzcq0TAEaNe5nIda7A==" workbookSpinCount="100000" lockStructure="1"/>
  <bookViews>
    <workbookView xWindow="-28920" yWindow="-2070" windowWidth="29040" windowHeight="15840" tabRatio="926" activeTab="20" xr2:uid="{515F85D8-57DE-4CE4-867E-DCBB78224A4C}"/>
  </bookViews>
  <sheets>
    <sheet name="Ward Summary" sheetId="26" r:id="rId1"/>
    <sheet name="AL" sheetId="6" r:id="rId2"/>
    <sheet name="CC" sheetId="7" r:id="rId3"/>
    <sheet name="CN" sheetId="8" r:id="rId4"/>
    <sheet name="CS" sheetId="9" r:id="rId5"/>
    <sheet name="CO" sheetId="10" r:id="rId6"/>
    <sheet name="CR" sheetId="11" r:id="rId7"/>
    <sheet name="FE" sheetId="12" r:id="rId8"/>
    <sheet name="FW" sheetId="13" r:id="rId9"/>
    <sheet name="HO" sheetId="14" r:id="rId10"/>
    <sheet name="MV" sheetId="15" r:id="rId11"/>
    <sheet name="RN" sheetId="17" r:id="rId12"/>
    <sheet name="RS" sheetId="16" r:id="rId13"/>
    <sheet name="SH" sheetId="18" r:id="rId14"/>
    <sheet name="SJ" sheetId="19" r:id="rId15"/>
    <sheet name="SM" sheetId="20" r:id="rId16"/>
    <sheet name="SN" sheetId="23" r:id="rId17"/>
    <sheet name="SS" sheetId="24" r:id="rId18"/>
    <sheet name="SWL" sheetId="25" r:id="rId19"/>
    <sheet name="WA" sheetId="22" r:id="rId20"/>
    <sheet name="WE" sheetId="21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22" l="1"/>
  <c r="H3" i="22"/>
  <c r="H4" i="22"/>
  <c r="H5" i="22"/>
  <c r="H6" i="22"/>
  <c r="H7" i="22"/>
  <c r="H8" i="22"/>
  <c r="H9" i="22"/>
  <c r="H10" i="22"/>
  <c r="H11" i="22"/>
  <c r="H12" i="22"/>
  <c r="H13" i="22"/>
  <c r="H14" i="22"/>
  <c r="H15" i="22"/>
  <c r="H16" i="22"/>
  <c r="H17" i="22"/>
  <c r="H18" i="22"/>
  <c r="H2" i="22"/>
  <c r="H3" i="25"/>
  <c r="H4" i="25"/>
  <c r="H5" i="25"/>
  <c r="H6" i="25"/>
  <c r="H7" i="25"/>
  <c r="H8" i="25"/>
  <c r="H9" i="25"/>
  <c r="H10" i="25"/>
  <c r="H11" i="25"/>
  <c r="H12" i="25"/>
  <c r="H13" i="25"/>
  <c r="H14" i="25"/>
  <c r="H15" i="25"/>
  <c r="H16" i="25"/>
  <c r="H17" i="25"/>
  <c r="H18" i="25"/>
  <c r="H19" i="25"/>
  <c r="H20" i="25"/>
  <c r="H21" i="25"/>
  <c r="H22" i="25"/>
  <c r="H23" i="25"/>
  <c r="H24" i="25"/>
  <c r="H25" i="25"/>
  <c r="H26" i="25"/>
  <c r="H27" i="25"/>
  <c r="H28" i="25"/>
  <c r="H2" i="25"/>
  <c r="H3" i="24"/>
  <c r="H4" i="24"/>
  <c r="H5" i="24"/>
  <c r="H6" i="24"/>
  <c r="H7" i="24"/>
  <c r="H8" i="24"/>
  <c r="H9" i="24"/>
  <c r="H10" i="24"/>
  <c r="H11" i="24"/>
  <c r="H12" i="24"/>
  <c r="H13" i="24"/>
  <c r="H14" i="24"/>
  <c r="H15" i="24"/>
  <c r="H16" i="24"/>
  <c r="H17" i="24"/>
  <c r="H18" i="24"/>
  <c r="H19" i="24"/>
  <c r="H20" i="24"/>
  <c r="H21" i="24"/>
  <c r="H22" i="24"/>
  <c r="H23" i="24"/>
  <c r="H24" i="24"/>
  <c r="H25" i="24"/>
  <c r="H26" i="24"/>
  <c r="H27" i="24"/>
  <c r="H28" i="24"/>
  <c r="H29" i="24"/>
  <c r="H30" i="24"/>
  <c r="H31" i="24"/>
  <c r="H32" i="24"/>
  <c r="H33" i="24"/>
  <c r="H34" i="24"/>
  <c r="H35" i="24"/>
  <c r="H2" i="24"/>
  <c r="H3" i="23"/>
  <c r="H4" i="23"/>
  <c r="H5" i="23"/>
  <c r="H6" i="23"/>
  <c r="H7" i="23"/>
  <c r="H8" i="23"/>
  <c r="H9" i="23"/>
  <c r="H10" i="23"/>
  <c r="H11" i="23"/>
  <c r="H12" i="23"/>
  <c r="H13" i="23"/>
  <c r="H14" i="23"/>
  <c r="H15" i="23"/>
  <c r="H16" i="23"/>
  <c r="H17" i="23"/>
  <c r="H18" i="23"/>
  <c r="H19" i="23"/>
  <c r="H20" i="23"/>
  <c r="H21" i="23"/>
  <c r="H22" i="23"/>
  <c r="H23" i="23"/>
  <c r="H24" i="23"/>
  <c r="H25" i="23"/>
  <c r="H26" i="23"/>
  <c r="H27" i="23"/>
  <c r="H28" i="23"/>
  <c r="H29" i="23"/>
  <c r="H30" i="23"/>
  <c r="H31" i="23"/>
  <c r="H32" i="23"/>
  <c r="H33" i="23"/>
  <c r="H34" i="23"/>
  <c r="H35" i="23"/>
  <c r="H36" i="23"/>
  <c r="H37" i="23"/>
  <c r="H38" i="23"/>
  <c r="H39" i="23"/>
  <c r="H40" i="23"/>
  <c r="H41" i="23"/>
  <c r="H42" i="23"/>
  <c r="H43" i="23"/>
  <c r="H44" i="23"/>
  <c r="H45" i="23"/>
  <c r="H46" i="23"/>
  <c r="H47" i="23"/>
  <c r="H48" i="23"/>
  <c r="H49" i="23"/>
  <c r="H50" i="23"/>
  <c r="H51" i="23"/>
  <c r="H52" i="23"/>
  <c r="H53" i="23"/>
  <c r="H2" i="23"/>
  <c r="H21" i="20"/>
  <c r="H22" i="20"/>
  <c r="H20" i="20"/>
  <c r="H15" i="20"/>
  <c r="H16" i="20"/>
  <c r="H17" i="20"/>
  <c r="H18" i="20"/>
  <c r="H19" i="20"/>
  <c r="H19" i="18"/>
  <c r="H17" i="18"/>
  <c r="H16" i="18"/>
  <c r="H2" i="18"/>
  <c r="H7" i="17"/>
  <c r="H14" i="15"/>
  <c r="H5" i="15"/>
  <c r="H2" i="14"/>
  <c r="H3" i="14"/>
  <c r="H18" i="13"/>
  <c r="H17" i="13"/>
  <c r="H14" i="12"/>
  <c r="H2" i="12"/>
  <c r="H6" i="12"/>
  <c r="H2" i="11"/>
  <c r="H33" i="10"/>
  <c r="H28" i="10"/>
  <c r="H24" i="10"/>
  <c r="H23" i="10"/>
  <c r="H2" i="10"/>
  <c r="H8" i="8"/>
  <c r="H9" i="6"/>
  <c r="H10" i="6"/>
  <c r="H8" i="6"/>
  <c r="N6" i="6"/>
  <c r="O8" i="23"/>
  <c r="O7" i="10" l="1"/>
  <c r="O40" i="10"/>
  <c r="O47" i="20"/>
  <c r="N47" i="20"/>
  <c r="M47" i="20"/>
  <c r="H47" i="20"/>
  <c r="O46" i="20"/>
  <c r="N46" i="20"/>
  <c r="M46" i="20"/>
  <c r="H46" i="20"/>
  <c r="O45" i="20"/>
  <c r="N45" i="20"/>
  <c r="M45" i="20"/>
  <c r="H45" i="20"/>
  <c r="O44" i="20"/>
  <c r="N44" i="20"/>
  <c r="M44" i="20"/>
  <c r="H44" i="20"/>
  <c r="O43" i="20"/>
  <c r="N43" i="20"/>
  <c r="M43" i="20"/>
  <c r="H43" i="20"/>
  <c r="O42" i="20"/>
  <c r="N42" i="20"/>
  <c r="M42" i="20"/>
  <c r="H42" i="20"/>
  <c r="O41" i="20"/>
  <c r="N41" i="20"/>
  <c r="M41" i="20"/>
  <c r="H41" i="20"/>
  <c r="O40" i="20"/>
  <c r="N40" i="20"/>
  <c r="M40" i="20"/>
  <c r="H40" i="20"/>
  <c r="O39" i="20"/>
  <c r="N39" i="20"/>
  <c r="M39" i="20"/>
  <c r="H39" i="20"/>
  <c r="O38" i="20"/>
  <c r="N38" i="20"/>
  <c r="M38" i="20"/>
  <c r="H38" i="20"/>
  <c r="O37" i="20"/>
  <c r="N37" i="20"/>
  <c r="M37" i="20"/>
  <c r="H37" i="20"/>
  <c r="O36" i="20"/>
  <c r="N36" i="20"/>
  <c r="M36" i="20"/>
  <c r="H36" i="20"/>
  <c r="O35" i="20"/>
  <c r="N35" i="20"/>
  <c r="M35" i="20"/>
  <c r="H35" i="20"/>
  <c r="O34" i="20"/>
  <c r="N34" i="20"/>
  <c r="M34" i="20"/>
  <c r="H34" i="20"/>
  <c r="O33" i="20"/>
  <c r="N33" i="20"/>
  <c r="M33" i="20"/>
  <c r="H33" i="20"/>
  <c r="N32" i="20"/>
  <c r="M32" i="20"/>
  <c r="H32" i="20"/>
  <c r="O31" i="20"/>
  <c r="N31" i="20"/>
  <c r="M31" i="20"/>
  <c r="H31" i="20"/>
  <c r="O30" i="20"/>
  <c r="N30" i="20"/>
  <c r="M30" i="20"/>
  <c r="H30" i="20"/>
  <c r="O29" i="20"/>
  <c r="N29" i="20"/>
  <c r="M29" i="20"/>
  <c r="H29" i="20"/>
  <c r="O28" i="20"/>
  <c r="N28" i="20"/>
  <c r="M28" i="20"/>
  <c r="H28" i="20"/>
  <c r="O27" i="20"/>
  <c r="N27" i="20"/>
  <c r="M27" i="20"/>
  <c r="H27" i="20"/>
  <c r="O26" i="20"/>
  <c r="N26" i="20"/>
  <c r="M26" i="20"/>
  <c r="H26" i="20"/>
  <c r="O25" i="20"/>
  <c r="N25" i="20"/>
  <c r="M25" i="20"/>
  <c r="H25" i="20"/>
  <c r="O24" i="20"/>
  <c r="N24" i="20"/>
  <c r="M24" i="20"/>
  <c r="H24" i="20"/>
  <c r="H23" i="20"/>
  <c r="O22" i="20"/>
  <c r="N22" i="20"/>
  <c r="M22" i="20"/>
  <c r="O21" i="20"/>
  <c r="N21" i="20"/>
  <c r="M21" i="20"/>
  <c r="O20" i="20"/>
  <c r="N20" i="20"/>
  <c r="M20" i="20"/>
  <c r="O18" i="20"/>
  <c r="N18" i="20"/>
  <c r="M18" i="20"/>
  <c r="O16" i="20"/>
  <c r="N16" i="20"/>
  <c r="M16" i="20"/>
  <c r="O14" i="20"/>
  <c r="N14" i="20"/>
  <c r="M14" i="20"/>
  <c r="H14" i="20"/>
  <c r="O8" i="20"/>
  <c r="N8" i="20"/>
  <c r="M8" i="20"/>
  <c r="H8" i="20"/>
  <c r="O7" i="20"/>
  <c r="N7" i="20"/>
  <c r="M7" i="20"/>
  <c r="H7" i="20"/>
  <c r="O6" i="20"/>
  <c r="N6" i="20"/>
  <c r="M6" i="20"/>
  <c r="O5" i="20"/>
  <c r="N5" i="20"/>
  <c r="M5" i="20"/>
  <c r="H5" i="20"/>
  <c r="O4" i="20"/>
  <c r="N4" i="20"/>
  <c r="M4" i="20"/>
  <c r="H4" i="20"/>
  <c r="O3" i="20"/>
  <c r="N3" i="20"/>
  <c r="M3" i="20"/>
  <c r="H3" i="20"/>
  <c r="O2" i="20"/>
  <c r="N2" i="20"/>
  <c r="M2" i="20"/>
  <c r="H2" i="20"/>
  <c r="O23" i="21"/>
  <c r="N23" i="21"/>
  <c r="M23" i="21"/>
  <c r="H23" i="21"/>
  <c r="O22" i="21"/>
  <c r="N22" i="21"/>
  <c r="M22" i="21"/>
  <c r="H22" i="21"/>
  <c r="O21" i="21"/>
  <c r="N21" i="21"/>
  <c r="M21" i="21"/>
  <c r="H21" i="21"/>
  <c r="N2" i="21"/>
  <c r="M2" i="21"/>
  <c r="H2" i="21"/>
  <c r="O20" i="21"/>
  <c r="N20" i="21"/>
  <c r="M20" i="21"/>
  <c r="O18" i="21"/>
  <c r="N18" i="21"/>
  <c r="M18" i="21"/>
  <c r="O16" i="21"/>
  <c r="N16" i="21"/>
  <c r="M16" i="21"/>
  <c r="O14" i="21"/>
  <c r="N14" i="21"/>
  <c r="M14" i="21"/>
  <c r="O8" i="21"/>
  <c r="N8" i="21"/>
  <c r="M8" i="21"/>
  <c r="H8" i="21"/>
  <c r="O7" i="21"/>
  <c r="N7" i="21"/>
  <c r="M7" i="21"/>
  <c r="H7" i="21"/>
  <c r="O6" i="21"/>
  <c r="N6" i="21"/>
  <c r="M6" i="21"/>
  <c r="H6" i="21"/>
  <c r="O5" i="21"/>
  <c r="N5" i="21"/>
  <c r="M5" i="21"/>
  <c r="H5" i="21"/>
  <c r="O19" i="22"/>
  <c r="N19" i="22"/>
  <c r="M19" i="22"/>
  <c r="O18" i="22"/>
  <c r="N18" i="22"/>
  <c r="M18" i="22"/>
  <c r="O17" i="22"/>
  <c r="N17" i="22"/>
  <c r="M17" i="22"/>
  <c r="O16" i="22"/>
  <c r="N16" i="22"/>
  <c r="M16" i="22"/>
  <c r="O15" i="22"/>
  <c r="N15" i="22"/>
  <c r="M15" i="22"/>
  <c r="O14" i="22"/>
  <c r="N14" i="22"/>
  <c r="M14" i="22"/>
  <c r="O12" i="22"/>
  <c r="N12" i="22"/>
  <c r="M12" i="22"/>
  <c r="O11" i="22"/>
  <c r="N11" i="22"/>
  <c r="M11" i="22"/>
  <c r="O10" i="22"/>
  <c r="N10" i="22"/>
  <c r="M10" i="22"/>
  <c r="O8" i="22"/>
  <c r="N8" i="22"/>
  <c r="M8" i="22"/>
  <c r="O4" i="22"/>
  <c r="N4" i="22"/>
  <c r="M4" i="22"/>
  <c r="O3" i="22"/>
  <c r="N3" i="22"/>
  <c r="M3" i="22"/>
  <c r="O27" i="25"/>
  <c r="N27" i="25"/>
  <c r="M27" i="25"/>
  <c r="O26" i="25"/>
  <c r="N26" i="25"/>
  <c r="M26" i="25"/>
  <c r="O25" i="25"/>
  <c r="N25" i="25"/>
  <c r="M25" i="25"/>
  <c r="O24" i="25"/>
  <c r="N24" i="25"/>
  <c r="M24" i="25"/>
  <c r="O23" i="25"/>
  <c r="N23" i="25"/>
  <c r="M23" i="25"/>
  <c r="O22" i="25"/>
  <c r="N22" i="25"/>
  <c r="M22" i="25"/>
  <c r="O21" i="25"/>
  <c r="N21" i="25"/>
  <c r="M21" i="25"/>
  <c r="O20" i="25"/>
  <c r="N20" i="25"/>
  <c r="M20" i="25"/>
  <c r="O19" i="25"/>
  <c r="N19" i="25"/>
  <c r="M19" i="25"/>
  <c r="O18" i="25"/>
  <c r="N18" i="25"/>
  <c r="M18" i="25"/>
  <c r="O15" i="25"/>
  <c r="N15" i="25"/>
  <c r="M15" i="25"/>
  <c r="O11" i="25"/>
  <c r="N11" i="25"/>
  <c r="M11" i="25"/>
  <c r="O9" i="25"/>
  <c r="N9" i="25"/>
  <c r="M9" i="25"/>
  <c r="O28" i="25"/>
  <c r="N28" i="25"/>
  <c r="M28" i="25"/>
  <c r="O6" i="25"/>
  <c r="N6" i="25"/>
  <c r="M6" i="25"/>
  <c r="O5" i="25"/>
  <c r="N5" i="25"/>
  <c r="M5" i="25"/>
  <c r="O4" i="25"/>
  <c r="N4" i="25"/>
  <c r="M4" i="25"/>
  <c r="O3" i="25"/>
  <c r="N3" i="25"/>
  <c r="M3" i="25"/>
  <c r="O35" i="24"/>
  <c r="N35" i="24"/>
  <c r="M35" i="24"/>
  <c r="O34" i="24"/>
  <c r="N34" i="24"/>
  <c r="M34" i="24"/>
  <c r="O33" i="24"/>
  <c r="N33" i="24"/>
  <c r="M33" i="24"/>
  <c r="O31" i="24"/>
  <c r="N31" i="24"/>
  <c r="M31" i="24"/>
  <c r="O30" i="24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M19" i="24"/>
  <c r="O18" i="24"/>
  <c r="N18" i="24"/>
  <c r="M18" i="24"/>
  <c r="O17" i="24"/>
  <c r="N17" i="24"/>
  <c r="M17" i="24"/>
  <c r="O14" i="24"/>
  <c r="N14" i="24"/>
  <c r="M14" i="24"/>
  <c r="O11" i="24"/>
  <c r="N11" i="24"/>
  <c r="M11" i="24"/>
  <c r="O8" i="24"/>
  <c r="N8" i="24"/>
  <c r="M8" i="24"/>
  <c r="O7" i="24"/>
  <c r="N7" i="24"/>
  <c r="M7" i="24"/>
  <c r="O4" i="24"/>
  <c r="N4" i="24"/>
  <c r="M4" i="24"/>
  <c r="N2" i="24"/>
  <c r="M2" i="24"/>
  <c r="O53" i="23"/>
  <c r="N53" i="23"/>
  <c r="M53" i="23"/>
  <c r="O52" i="23"/>
  <c r="N52" i="23"/>
  <c r="M52" i="23"/>
  <c r="O51" i="23"/>
  <c r="N51" i="23"/>
  <c r="M51" i="23"/>
  <c r="O50" i="23"/>
  <c r="N50" i="23"/>
  <c r="M50" i="23"/>
  <c r="O49" i="23"/>
  <c r="N49" i="23"/>
  <c r="M49" i="23"/>
  <c r="O48" i="23"/>
  <c r="N48" i="23"/>
  <c r="M48" i="23"/>
  <c r="O47" i="23"/>
  <c r="N47" i="23"/>
  <c r="M47" i="23"/>
  <c r="O45" i="23"/>
  <c r="N45" i="23"/>
  <c r="M45" i="23"/>
  <c r="O44" i="23"/>
  <c r="N44" i="23"/>
  <c r="M44" i="23"/>
  <c r="O43" i="23"/>
  <c r="N43" i="23"/>
  <c r="M43" i="23"/>
  <c r="O42" i="23"/>
  <c r="N42" i="23"/>
  <c r="M42" i="23"/>
  <c r="O41" i="23"/>
  <c r="N41" i="23"/>
  <c r="M41" i="23"/>
  <c r="O40" i="23"/>
  <c r="N40" i="23"/>
  <c r="M40" i="23"/>
  <c r="O39" i="23"/>
  <c r="N39" i="23"/>
  <c r="M39" i="23"/>
  <c r="O38" i="23"/>
  <c r="N38" i="23"/>
  <c r="M38" i="23"/>
  <c r="O37" i="23"/>
  <c r="N37" i="23"/>
  <c r="M37" i="23"/>
  <c r="O36" i="23"/>
  <c r="N36" i="23"/>
  <c r="M36" i="23"/>
  <c r="O35" i="23"/>
  <c r="N35" i="23"/>
  <c r="M35" i="23"/>
  <c r="O34" i="23"/>
  <c r="N34" i="23"/>
  <c r="M34" i="23"/>
  <c r="O33" i="23"/>
  <c r="N33" i="23"/>
  <c r="M33" i="23"/>
  <c r="O31" i="23"/>
  <c r="N31" i="23"/>
  <c r="M31" i="23"/>
  <c r="O27" i="23"/>
  <c r="N27" i="23"/>
  <c r="M27" i="23"/>
  <c r="O26" i="23"/>
  <c r="N26" i="23"/>
  <c r="M26" i="23"/>
  <c r="O22" i="23"/>
  <c r="N22" i="23"/>
  <c r="M22" i="23"/>
  <c r="O15" i="23"/>
  <c r="N15" i="23"/>
  <c r="M15" i="23"/>
  <c r="O13" i="23"/>
  <c r="N13" i="23"/>
  <c r="M13" i="23"/>
  <c r="O12" i="23"/>
  <c r="N12" i="23"/>
  <c r="M12" i="23"/>
  <c r="N8" i="23"/>
  <c r="M8" i="23"/>
  <c r="O7" i="23"/>
  <c r="N7" i="23"/>
  <c r="M7" i="23"/>
  <c r="O3" i="23"/>
  <c r="N3" i="23"/>
  <c r="M3" i="23"/>
  <c r="O2" i="23"/>
  <c r="N2" i="23"/>
  <c r="M2" i="23"/>
  <c r="O20" i="19"/>
  <c r="N20" i="19"/>
  <c r="M20" i="19"/>
  <c r="H20" i="19"/>
  <c r="O19" i="19"/>
  <c r="N19" i="19"/>
  <c r="M19" i="19"/>
  <c r="H19" i="19"/>
  <c r="O18" i="19"/>
  <c r="N18" i="19"/>
  <c r="M18" i="19"/>
  <c r="H18" i="19"/>
  <c r="O17" i="19"/>
  <c r="N17" i="19"/>
  <c r="M17" i="19"/>
  <c r="H17" i="19"/>
  <c r="O16" i="19"/>
  <c r="N16" i="19"/>
  <c r="M16" i="19"/>
  <c r="H16" i="19"/>
  <c r="O15" i="19"/>
  <c r="N15" i="19"/>
  <c r="M15" i="19"/>
  <c r="H15" i="19"/>
  <c r="O14" i="19"/>
  <c r="N14" i="19"/>
  <c r="M14" i="19"/>
  <c r="H14" i="19"/>
  <c r="O13" i="19"/>
  <c r="N13" i="19"/>
  <c r="M13" i="19"/>
  <c r="H13" i="19"/>
  <c r="O12" i="19"/>
  <c r="N12" i="19"/>
  <c r="M12" i="19"/>
  <c r="H12" i="19"/>
  <c r="O11" i="19"/>
  <c r="N11" i="19"/>
  <c r="M11" i="19"/>
  <c r="O10" i="19"/>
  <c r="N10" i="19"/>
  <c r="M10" i="19"/>
  <c r="O7" i="19"/>
  <c r="N7" i="19"/>
  <c r="M7" i="19"/>
  <c r="O5" i="19"/>
  <c r="N5" i="19"/>
  <c r="M5" i="19"/>
  <c r="H5" i="19"/>
  <c r="O4" i="19"/>
  <c r="N4" i="19"/>
  <c r="M4" i="19"/>
  <c r="H4" i="19"/>
  <c r="O3" i="19"/>
  <c r="N3" i="19"/>
  <c r="M3" i="19"/>
  <c r="H3" i="19"/>
  <c r="N2" i="19"/>
  <c r="M2" i="19"/>
  <c r="O33" i="18"/>
  <c r="N33" i="18"/>
  <c r="M33" i="18"/>
  <c r="O32" i="18"/>
  <c r="N32" i="18"/>
  <c r="M32" i="18"/>
  <c r="H32" i="18"/>
  <c r="O31" i="18"/>
  <c r="N31" i="18"/>
  <c r="M31" i="18"/>
  <c r="H31" i="18"/>
  <c r="O30" i="18"/>
  <c r="N30" i="18"/>
  <c r="M30" i="18"/>
  <c r="H30" i="18"/>
  <c r="O29" i="18"/>
  <c r="N29" i="18"/>
  <c r="M29" i="18"/>
  <c r="H29" i="18"/>
  <c r="O28" i="18"/>
  <c r="N28" i="18"/>
  <c r="M28" i="18"/>
  <c r="H28" i="18"/>
  <c r="O27" i="18"/>
  <c r="N27" i="18"/>
  <c r="M27" i="18"/>
  <c r="H27" i="18"/>
  <c r="O26" i="18"/>
  <c r="N26" i="18"/>
  <c r="M26" i="18"/>
  <c r="O25" i="18"/>
  <c r="N25" i="18"/>
  <c r="M25" i="18"/>
  <c r="H25" i="18"/>
  <c r="O24" i="18"/>
  <c r="N24" i="18"/>
  <c r="M24" i="18"/>
  <c r="H24" i="18"/>
  <c r="H23" i="18"/>
  <c r="H22" i="18"/>
  <c r="H21" i="18"/>
  <c r="O20" i="18"/>
  <c r="N20" i="18"/>
  <c r="M20" i="18"/>
  <c r="H20" i="18"/>
  <c r="O19" i="18"/>
  <c r="N19" i="18"/>
  <c r="M19" i="18"/>
  <c r="O18" i="18"/>
  <c r="N18" i="18"/>
  <c r="M18" i="18"/>
  <c r="H18" i="18"/>
  <c r="O16" i="18"/>
  <c r="N16" i="18"/>
  <c r="M16" i="18"/>
  <c r="H15" i="18"/>
  <c r="H14" i="18"/>
  <c r="O13" i="18"/>
  <c r="N13" i="18"/>
  <c r="M13" i="18"/>
  <c r="O12" i="18"/>
  <c r="N12" i="18"/>
  <c r="M12" i="18"/>
  <c r="O11" i="18"/>
  <c r="N11" i="18"/>
  <c r="M11" i="18"/>
  <c r="O8" i="18"/>
  <c r="N8" i="18"/>
  <c r="M8" i="18"/>
  <c r="H8" i="18"/>
  <c r="O5" i="18"/>
  <c r="N5" i="18"/>
  <c r="M5" i="18"/>
  <c r="H5" i="18"/>
  <c r="O4" i="18"/>
  <c r="N4" i="18"/>
  <c r="M4" i="18"/>
  <c r="H4" i="18"/>
  <c r="O3" i="18"/>
  <c r="N3" i="18"/>
  <c r="M3" i="18"/>
  <c r="H3" i="18"/>
  <c r="O2" i="18"/>
  <c r="N2" i="18"/>
  <c r="M2" i="18"/>
  <c r="O24" i="16"/>
  <c r="N24" i="16"/>
  <c r="M24" i="16"/>
  <c r="H24" i="16"/>
  <c r="O23" i="16"/>
  <c r="N23" i="16"/>
  <c r="M23" i="16"/>
  <c r="O22" i="16"/>
  <c r="N22" i="16"/>
  <c r="M22" i="16"/>
  <c r="H22" i="16"/>
  <c r="O21" i="16"/>
  <c r="N21" i="16"/>
  <c r="M21" i="16"/>
  <c r="H21" i="16"/>
  <c r="O20" i="16"/>
  <c r="N20" i="16"/>
  <c r="M20" i="16"/>
  <c r="H20" i="16"/>
  <c r="O19" i="16"/>
  <c r="N19" i="16"/>
  <c r="M19" i="16"/>
  <c r="H19" i="16"/>
  <c r="O18" i="16"/>
  <c r="N18" i="16"/>
  <c r="M18" i="16"/>
  <c r="H18" i="16"/>
  <c r="O17" i="16"/>
  <c r="N17" i="16"/>
  <c r="M17" i="16"/>
  <c r="H17" i="16"/>
  <c r="O16" i="16"/>
  <c r="N16" i="16"/>
  <c r="M16" i="16"/>
  <c r="H16" i="16"/>
  <c r="O15" i="16"/>
  <c r="N15" i="16"/>
  <c r="M15" i="16"/>
  <c r="H15" i="16"/>
  <c r="H14" i="16"/>
  <c r="O12" i="16"/>
  <c r="N12" i="16"/>
  <c r="M12" i="16"/>
  <c r="O11" i="16"/>
  <c r="N11" i="16"/>
  <c r="M11" i="16"/>
  <c r="O9" i="16"/>
  <c r="N9" i="16"/>
  <c r="M9" i="16"/>
  <c r="H9" i="16"/>
  <c r="O8" i="16"/>
  <c r="N8" i="16"/>
  <c r="M8" i="16"/>
  <c r="H8" i="16"/>
  <c r="O4" i="16"/>
  <c r="N4" i="16"/>
  <c r="M4" i="16"/>
  <c r="H4" i="16"/>
  <c r="O3" i="16"/>
  <c r="N3" i="16"/>
  <c r="M3" i="16"/>
  <c r="H3" i="16"/>
  <c r="O11" i="17"/>
  <c r="N11" i="17"/>
  <c r="M11" i="17"/>
  <c r="H11" i="17"/>
  <c r="O10" i="17"/>
  <c r="N10" i="17"/>
  <c r="M10" i="17"/>
  <c r="H10" i="17"/>
  <c r="O9" i="17"/>
  <c r="N9" i="17"/>
  <c r="M9" i="17"/>
  <c r="H9" i="17"/>
  <c r="O8" i="17"/>
  <c r="N8" i="17"/>
  <c r="M8" i="17"/>
  <c r="H8" i="17"/>
  <c r="O7" i="17"/>
  <c r="N7" i="17"/>
  <c r="M7" i="17"/>
  <c r="H6" i="17"/>
  <c r="O3" i="17"/>
  <c r="N3" i="17"/>
  <c r="M3" i="17"/>
  <c r="H3" i="17"/>
  <c r="O19" i="15"/>
  <c r="N19" i="15"/>
  <c r="M19" i="15"/>
  <c r="H19" i="15"/>
  <c r="O18" i="15"/>
  <c r="N18" i="15"/>
  <c r="M18" i="15"/>
  <c r="H18" i="15"/>
  <c r="O17" i="15"/>
  <c r="N17" i="15"/>
  <c r="M17" i="15"/>
  <c r="H17" i="15"/>
  <c r="O16" i="15"/>
  <c r="N16" i="15"/>
  <c r="M16" i="15"/>
  <c r="H16" i="15"/>
  <c r="H15" i="15"/>
  <c r="O14" i="15"/>
  <c r="N14" i="15"/>
  <c r="M14" i="15"/>
  <c r="O13" i="15"/>
  <c r="N13" i="15"/>
  <c r="M13" i="15"/>
  <c r="H13" i="15"/>
  <c r="O12" i="15"/>
  <c r="N12" i="15"/>
  <c r="M12" i="15"/>
  <c r="O10" i="15"/>
  <c r="N10" i="15"/>
  <c r="M10" i="15"/>
  <c r="O9" i="15"/>
  <c r="N9" i="15"/>
  <c r="M9" i="15"/>
  <c r="O7" i="15"/>
  <c r="N7" i="15"/>
  <c r="M7" i="15"/>
  <c r="H7" i="15"/>
  <c r="O6" i="15"/>
  <c r="N6" i="15"/>
  <c r="M6" i="15"/>
  <c r="H6" i="15"/>
  <c r="O5" i="15"/>
  <c r="N5" i="15"/>
  <c r="M5" i="15"/>
  <c r="O4" i="15"/>
  <c r="N4" i="15"/>
  <c r="M4" i="15"/>
  <c r="H4" i="15"/>
  <c r="O3" i="15"/>
  <c r="N3" i="15"/>
  <c r="M3" i="15"/>
  <c r="H3" i="15"/>
  <c r="O2" i="15"/>
  <c r="N2" i="15"/>
  <c r="M2" i="15"/>
  <c r="O13" i="14"/>
  <c r="N13" i="14"/>
  <c r="M13" i="14"/>
  <c r="O12" i="14"/>
  <c r="N12" i="14"/>
  <c r="M12" i="14"/>
  <c r="H12" i="14"/>
  <c r="O11" i="14"/>
  <c r="N11" i="14"/>
  <c r="M11" i="14"/>
  <c r="H11" i="14"/>
  <c r="O10" i="14"/>
  <c r="N10" i="14"/>
  <c r="M10" i="14"/>
  <c r="H10" i="14"/>
  <c r="O9" i="14"/>
  <c r="N9" i="14"/>
  <c r="M9" i="14"/>
  <c r="H9" i="14"/>
  <c r="O8" i="14"/>
  <c r="N8" i="14"/>
  <c r="M8" i="14"/>
  <c r="H8" i="14"/>
  <c r="O7" i="14"/>
  <c r="N7" i="14"/>
  <c r="M7" i="14"/>
  <c r="H7" i="14"/>
  <c r="O4" i="14"/>
  <c r="N4" i="14"/>
  <c r="M4" i="14"/>
  <c r="H4" i="14"/>
  <c r="O3" i="14"/>
  <c r="N3" i="14"/>
  <c r="M3" i="14"/>
  <c r="O2" i="14"/>
  <c r="N2" i="14"/>
  <c r="M2" i="14"/>
  <c r="O24" i="13"/>
  <c r="N24" i="13"/>
  <c r="M24" i="13"/>
  <c r="H24" i="13"/>
  <c r="O23" i="13"/>
  <c r="N23" i="13"/>
  <c r="M23" i="13"/>
  <c r="H23" i="13"/>
  <c r="O22" i="13"/>
  <c r="N22" i="13"/>
  <c r="M22" i="13"/>
  <c r="H22" i="13"/>
  <c r="O21" i="13"/>
  <c r="N21" i="13"/>
  <c r="M21" i="13"/>
  <c r="H21" i="13"/>
  <c r="O20" i="13"/>
  <c r="N20" i="13"/>
  <c r="M20" i="13"/>
  <c r="H20" i="13"/>
  <c r="H19" i="13"/>
  <c r="O16" i="13"/>
  <c r="N16" i="13"/>
  <c r="M16" i="13"/>
  <c r="H16" i="13"/>
  <c r="O15" i="13"/>
  <c r="N15" i="13"/>
  <c r="M15" i="13"/>
  <c r="O14" i="13"/>
  <c r="N14" i="13"/>
  <c r="M14" i="13"/>
  <c r="H14" i="13"/>
  <c r="H11" i="13"/>
  <c r="O9" i="13"/>
  <c r="N9" i="13"/>
  <c r="M9" i="13"/>
  <c r="H9" i="13"/>
  <c r="O4" i="13"/>
  <c r="N4" i="13"/>
  <c r="M4" i="13"/>
  <c r="H4" i="13"/>
  <c r="O3" i="13"/>
  <c r="N3" i="13"/>
  <c r="M3" i="13"/>
  <c r="H3" i="13"/>
  <c r="N2" i="13"/>
  <c r="M2" i="13"/>
  <c r="H2" i="13"/>
  <c r="O19" i="12"/>
  <c r="N19" i="12"/>
  <c r="M19" i="12"/>
  <c r="H19" i="12"/>
  <c r="O18" i="12"/>
  <c r="N18" i="12"/>
  <c r="M18" i="12"/>
  <c r="H18" i="12"/>
  <c r="O17" i="12"/>
  <c r="N17" i="12"/>
  <c r="M17" i="12"/>
  <c r="H17" i="12"/>
  <c r="O16" i="12"/>
  <c r="N16" i="12"/>
  <c r="M16" i="12"/>
  <c r="H16" i="12"/>
  <c r="O15" i="12"/>
  <c r="N15" i="12"/>
  <c r="M15" i="12"/>
  <c r="H15" i="12"/>
  <c r="H13" i="12"/>
  <c r="H12" i="12"/>
  <c r="O11" i="12"/>
  <c r="N11" i="12"/>
  <c r="M11" i="12"/>
  <c r="H11" i="12"/>
  <c r="O10" i="12"/>
  <c r="N10" i="12"/>
  <c r="M10" i="12"/>
  <c r="O6" i="12"/>
  <c r="N6" i="12"/>
  <c r="M6" i="12"/>
  <c r="O5" i="12"/>
  <c r="N5" i="12"/>
  <c r="M5" i="12"/>
  <c r="H5" i="12"/>
  <c r="O4" i="12"/>
  <c r="N4" i="12"/>
  <c r="M4" i="12"/>
  <c r="H4" i="12"/>
  <c r="O3" i="12"/>
  <c r="N3" i="12"/>
  <c r="M3" i="12"/>
  <c r="H3" i="12"/>
  <c r="O2" i="12"/>
  <c r="N2" i="12"/>
  <c r="M2" i="12"/>
  <c r="O3" i="11"/>
  <c r="N3" i="11"/>
  <c r="M3" i="11"/>
  <c r="H3" i="11"/>
  <c r="N2" i="11"/>
  <c r="M2" i="11"/>
  <c r="O42" i="10"/>
  <c r="N42" i="10"/>
  <c r="M42" i="10"/>
  <c r="H42" i="10"/>
  <c r="O41" i="10"/>
  <c r="N41" i="10"/>
  <c r="M41" i="10"/>
  <c r="H41" i="10"/>
  <c r="N40" i="10"/>
  <c r="M40" i="10"/>
  <c r="H40" i="10"/>
  <c r="O39" i="10"/>
  <c r="N39" i="10"/>
  <c r="M39" i="10"/>
  <c r="H39" i="10"/>
  <c r="O38" i="10"/>
  <c r="N38" i="10"/>
  <c r="M38" i="10"/>
  <c r="H38" i="10"/>
  <c r="O37" i="10"/>
  <c r="N37" i="10"/>
  <c r="M37" i="10"/>
  <c r="H37" i="10"/>
  <c r="O36" i="10"/>
  <c r="N36" i="10"/>
  <c r="M36" i="10"/>
  <c r="H36" i="10"/>
  <c r="O35" i="10"/>
  <c r="N35" i="10"/>
  <c r="M35" i="10"/>
  <c r="H35" i="10"/>
  <c r="O34" i="10"/>
  <c r="N34" i="10"/>
  <c r="M34" i="10"/>
  <c r="H34" i="10"/>
  <c r="O33" i="10"/>
  <c r="N33" i="10"/>
  <c r="M33" i="10"/>
  <c r="H32" i="10"/>
  <c r="H31" i="10"/>
  <c r="O30" i="10"/>
  <c r="N30" i="10"/>
  <c r="M30" i="10"/>
  <c r="H30" i="10"/>
  <c r="O29" i="10"/>
  <c r="N29" i="10"/>
  <c r="M29" i="10"/>
  <c r="H29" i="10"/>
  <c r="O28" i="10"/>
  <c r="N28" i="10"/>
  <c r="M28" i="10"/>
  <c r="O27" i="10"/>
  <c r="N27" i="10"/>
  <c r="M27" i="10"/>
  <c r="H27" i="10"/>
  <c r="O25" i="10"/>
  <c r="N25" i="10"/>
  <c r="M25" i="10"/>
  <c r="N2" i="10"/>
  <c r="M2" i="10"/>
  <c r="O24" i="10"/>
  <c r="N24" i="10"/>
  <c r="M24" i="10"/>
  <c r="O23" i="10"/>
  <c r="N23" i="10"/>
  <c r="M23" i="10"/>
  <c r="H22" i="10"/>
  <c r="O20" i="10"/>
  <c r="N20" i="10"/>
  <c r="M20" i="10"/>
  <c r="H20" i="10"/>
  <c r="O19" i="10"/>
  <c r="N19" i="10"/>
  <c r="M19" i="10"/>
  <c r="O18" i="10"/>
  <c r="N18" i="10"/>
  <c r="M18" i="10"/>
  <c r="O16" i="10"/>
  <c r="N16" i="10"/>
  <c r="M16" i="10"/>
  <c r="O15" i="10"/>
  <c r="N15" i="10"/>
  <c r="M15" i="10"/>
  <c r="O14" i="10"/>
  <c r="N14" i="10"/>
  <c r="M14" i="10"/>
  <c r="O11" i="10"/>
  <c r="N11" i="10"/>
  <c r="M11" i="10"/>
  <c r="H11" i="10"/>
  <c r="O10" i="10"/>
  <c r="N10" i="10"/>
  <c r="M10" i="10"/>
  <c r="O8" i="10"/>
  <c r="N8" i="10"/>
  <c r="M8" i="10"/>
  <c r="N7" i="10"/>
  <c r="M7" i="10"/>
  <c r="O6" i="10"/>
  <c r="N6" i="10"/>
  <c r="M6" i="10"/>
  <c r="H6" i="10"/>
  <c r="O5" i="10"/>
  <c r="N5" i="10"/>
  <c r="M5" i="10"/>
  <c r="H5" i="10"/>
  <c r="O4" i="10"/>
  <c r="N4" i="10"/>
  <c r="M4" i="10"/>
  <c r="O10" i="9"/>
  <c r="N10" i="9"/>
  <c r="M10" i="9"/>
  <c r="O9" i="9"/>
  <c r="N9" i="9"/>
  <c r="M9" i="9"/>
  <c r="O8" i="9"/>
  <c r="N8" i="9"/>
  <c r="M8" i="9"/>
  <c r="H8" i="9"/>
  <c r="O7" i="9"/>
  <c r="N7" i="9"/>
  <c r="M7" i="9"/>
  <c r="H7" i="9"/>
  <c r="O6" i="9"/>
  <c r="N6" i="9"/>
  <c r="M6" i="9"/>
  <c r="H6" i="9"/>
  <c r="O5" i="9"/>
  <c r="N5" i="9"/>
  <c r="M5" i="9"/>
  <c r="H5" i="9"/>
  <c r="O4" i="9"/>
  <c r="N4" i="9"/>
  <c r="M4" i="9"/>
  <c r="H4" i="9"/>
  <c r="O3" i="9"/>
  <c r="N3" i="9"/>
  <c r="M3" i="9"/>
  <c r="H3" i="9"/>
  <c r="O12" i="8"/>
  <c r="N12" i="8"/>
  <c r="M12" i="8"/>
  <c r="H12" i="8"/>
  <c r="O11" i="8"/>
  <c r="N11" i="8"/>
  <c r="M11" i="8"/>
  <c r="O10" i="8"/>
  <c r="N10" i="8"/>
  <c r="M10" i="8"/>
  <c r="H10" i="8"/>
  <c r="O9" i="8"/>
  <c r="N9" i="8"/>
  <c r="M9" i="8"/>
  <c r="H9" i="8"/>
  <c r="O7" i="8"/>
  <c r="N7" i="8"/>
  <c r="M7" i="8"/>
  <c r="H7" i="8"/>
  <c r="H5" i="8"/>
  <c r="N4" i="8"/>
  <c r="M4" i="8"/>
  <c r="H4" i="8"/>
  <c r="O3" i="8"/>
  <c r="N3" i="8"/>
  <c r="M3" i="8"/>
  <c r="H3" i="8"/>
  <c r="O2" i="8"/>
  <c r="N2" i="8"/>
  <c r="M2" i="8"/>
  <c r="H2" i="8"/>
  <c r="O13" i="7"/>
  <c r="N13" i="7"/>
  <c r="M13" i="7"/>
  <c r="O12" i="7"/>
  <c r="N12" i="7"/>
  <c r="M12" i="7"/>
  <c r="H12" i="7"/>
  <c r="O11" i="7"/>
  <c r="N11" i="7"/>
  <c r="M11" i="7"/>
  <c r="H11" i="7"/>
  <c r="O10" i="7"/>
  <c r="N10" i="7"/>
  <c r="M10" i="7"/>
  <c r="O9" i="7"/>
  <c r="N9" i="7"/>
  <c r="M9" i="7"/>
  <c r="O7" i="7"/>
  <c r="N7" i="7"/>
  <c r="M7" i="7"/>
  <c r="H7" i="7"/>
  <c r="H5" i="7"/>
  <c r="N2" i="7"/>
  <c r="M2" i="7"/>
  <c r="O15" i="6"/>
  <c r="N15" i="6"/>
  <c r="M15" i="6"/>
  <c r="H15" i="6"/>
  <c r="O14" i="6"/>
  <c r="N14" i="6"/>
  <c r="M14" i="6"/>
  <c r="H14" i="6"/>
  <c r="S13" i="6"/>
  <c r="O13" i="6"/>
  <c r="N13" i="6"/>
  <c r="H13" i="6"/>
  <c r="H12" i="6"/>
  <c r="O11" i="6"/>
  <c r="N11" i="6"/>
  <c r="M11" i="6"/>
  <c r="H11" i="6"/>
  <c r="O10" i="6"/>
  <c r="N10" i="6"/>
  <c r="M10" i="6"/>
  <c r="O7" i="6"/>
  <c r="N7" i="6"/>
  <c r="M7" i="6"/>
  <c r="H7" i="6"/>
  <c r="O6" i="6"/>
  <c r="M6" i="6"/>
  <c r="O4" i="6"/>
  <c r="N4" i="6"/>
  <c r="M4" i="6"/>
  <c r="H4" i="6"/>
  <c r="O3" i="6"/>
  <c r="N3" i="6"/>
  <c r="M3" i="6"/>
  <c r="H3" i="6"/>
  <c r="O2" i="6"/>
  <c r="N2" i="6"/>
  <c r="M2" i="6"/>
  <c r="H2" i="6"/>
  <c r="M13" i="6" l="1"/>
</calcChain>
</file>

<file path=xl/sharedStrings.xml><?xml version="1.0" encoding="utf-8"?>
<sst xmlns="http://schemas.openxmlformats.org/spreadsheetml/2006/main" count="4745" uniqueCount="1091">
  <si>
    <t>Future Supply</t>
  </si>
  <si>
    <t>No. of houses</t>
  </si>
  <si>
    <t>No. of apartments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</si>
  <si>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</si>
  <si>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</si>
  <si>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</si>
  <si>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</si>
  <si>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</si>
  <si>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</si>
  <si>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</si>
  <si>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</si>
  <si>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</si>
  <si>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</si>
  <si>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</si>
  <si>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</si>
  <si>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</si>
  <si>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</si>
  <si>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2036/37</t>
  </si>
  <si>
    <t>2037/38</t>
  </si>
  <si>
    <t>2038/39</t>
  </si>
  <si>
    <t>2039/40</t>
  </si>
  <si>
    <t>2040/41</t>
  </si>
  <si>
    <t>2022-2027</t>
  </si>
  <si>
    <t>2027-2032</t>
  </si>
  <si>
    <t>2032-2039</t>
  </si>
  <si>
    <t>Site Name</t>
  </si>
  <si>
    <t>HLA2012(1)</t>
  </si>
  <si>
    <t>Land at Ruskin Street/Norman Street, Oldham, OL1 2EN</t>
  </si>
  <si>
    <t>Brownfield</t>
  </si>
  <si>
    <t>UC</t>
  </si>
  <si>
    <t>Site under construction for residential developmentl all remaining dwellings will be delivered within 5 years.</t>
  </si>
  <si>
    <t>HLA2089(1)</t>
  </si>
  <si>
    <t>Remainder of Andrew Mill site, Chew Valley Road, Greenfield, Oldham</t>
  </si>
  <si>
    <t>Site under construction.  All remaining dwellings will be delivered within 5 years.</t>
  </si>
  <si>
    <t>HLA2132</t>
  </si>
  <si>
    <t>Land adjacent to 14 Hebron Street, Heyside, Royton</t>
  </si>
  <si>
    <t>Site is under construction for residential; considered deliverable in 5 years.</t>
  </si>
  <si>
    <t>HLA2147</t>
  </si>
  <si>
    <t>Land off Wellyhole Street, Oldham</t>
  </si>
  <si>
    <t>HLA2170.1</t>
  </si>
  <si>
    <t>Cherry Clough Farm, Cherry Clough, Rochdale Road, Denshaw, OL3 5UE</t>
  </si>
  <si>
    <t>Greenfield</t>
  </si>
  <si>
    <t>HLA2369</t>
  </si>
  <si>
    <t>Victoria Works, Wool Road, Dobcross, OL3 5NS</t>
  </si>
  <si>
    <t>Site is under construction for residential development; considered deliverable in the short term.</t>
  </si>
  <si>
    <t>HLA2399</t>
  </si>
  <si>
    <t>Land adj. 323 Middleton Rd, Royton</t>
  </si>
  <si>
    <t>HLA2659</t>
  </si>
  <si>
    <t>Land at North Werneth Zone 2 and 3, Land at St John's bounded by Alfred St, Featherstall Rd South, Porter St and Edward St</t>
  </si>
  <si>
    <t>HLA2661</t>
  </si>
  <si>
    <t>Land at North Werneth Zone 4, Land bounded by Suthers Street to the north, Edward Street to the south and the railway line to the west.</t>
  </si>
  <si>
    <t>HLA2783</t>
  </si>
  <si>
    <t>Spring Grove Works, Chew Valley Road, Greenfield, OL3 7DD</t>
  </si>
  <si>
    <t>HLA2857</t>
  </si>
  <si>
    <t>Land at Clifton Street, off Chew Valley Road, Greenfield, Oldham</t>
  </si>
  <si>
    <t>HLA2860</t>
  </si>
  <si>
    <t>Stoneswood House Residential Home, Oldham Road, Delph, OL3 5EB</t>
  </si>
  <si>
    <t>MIX</t>
  </si>
  <si>
    <t>HLA2952</t>
  </si>
  <si>
    <t>Marian Walker House, Frederick Street, Oldham, OL8 1SW</t>
  </si>
  <si>
    <t>HLA2971</t>
  </si>
  <si>
    <t>Land at the rear of 103/105 Newport Street, Oldham</t>
  </si>
  <si>
    <t>HLA2996</t>
  </si>
  <si>
    <t>65 Esther Street, Oldham, OL4 3EP</t>
  </si>
  <si>
    <t>HLA3008</t>
  </si>
  <si>
    <t>Site of The Brookdale, Coronation Road, Failsworth, M35 0LT</t>
  </si>
  <si>
    <t>Site is under contruction for residential development; all remaining dwellings will be delivered within 5 years.</t>
  </si>
  <si>
    <t>HLA3028</t>
  </si>
  <si>
    <t>P &amp; D Northern Steels Ltd, Mosshey Street, Shaw, OL2 8QL</t>
  </si>
  <si>
    <t>Site has is under construction for residential development; considered deliverable in the short term.</t>
  </si>
  <si>
    <t>HLA3030</t>
  </si>
  <si>
    <t>Land at Coronation Road, Failsworth, Manchester. M35 0LT</t>
  </si>
  <si>
    <t>Site is under construction for minor residential development; considered deliverable in 5 years.</t>
  </si>
  <si>
    <t>HLA3037</t>
  </si>
  <si>
    <t>Crompton Hall, Buckstones Road, Shaw, OL2 8LS</t>
  </si>
  <si>
    <t>Site under construction for residential development; remaining dwelling will be delivered within 5 years.</t>
  </si>
  <si>
    <t>HLA3042</t>
  </si>
  <si>
    <t>Slack Gate Farm, Slackgate Lane, Denshaw, OL3 5TZ</t>
  </si>
  <si>
    <t>HLA3044</t>
  </si>
  <si>
    <t>Land to the rear of the former Black Horse Inn, Oldham Road, Denshaw, OL3 5SL</t>
  </si>
  <si>
    <t>Site under construction for residential development; considered deliverable in the short term.</t>
  </si>
  <si>
    <t>HLA3078</t>
  </si>
  <si>
    <t>Lancaster Club, Broadway, Failsworth, Manchester, M35 0DX</t>
  </si>
  <si>
    <t>Site under construction for residential development; all remaining dwellings will be delivered within 5 years.</t>
  </si>
  <si>
    <t>HLA3078.1</t>
  </si>
  <si>
    <t>Lancaster Sports and Social Club, Broadway, Failsworth, Oldham, M35 0DX</t>
  </si>
  <si>
    <t>Site under construction for residential development; all dwellings will be delivered within 5 years.</t>
  </si>
  <si>
    <t>HLA3081</t>
  </si>
  <si>
    <t>Land at Dark Lane, Delph, Oldham, OL3 5TY</t>
  </si>
  <si>
    <t>HLA3155</t>
  </si>
  <si>
    <t>Land adj., 14 Sheepfoot Lane, Oldham, OL1 2PD</t>
  </si>
  <si>
    <t>HLA3159</t>
  </si>
  <si>
    <t>Fernec Works, Stephenson Street, Oldham, OL4 2HH</t>
  </si>
  <si>
    <t>HLA3160</t>
  </si>
  <si>
    <t>Woodfield Centre, Off Netherfield Close, Oldham, OL8 4ET</t>
  </si>
  <si>
    <t>HLA3162</t>
  </si>
  <si>
    <t>Land at Ashes Lane &amp; Station Street, Springhead, Oldham, OL4 4PQ</t>
  </si>
  <si>
    <t>Site is under construction for residential development; all remaining dwellings will be delivered within 5 years.</t>
  </si>
  <si>
    <t>HLA3170(1)</t>
  </si>
  <si>
    <t>Woodbrow Farm, Oldham Road, Denshaw, OL3 5SP</t>
  </si>
  <si>
    <t>HLA3184</t>
  </si>
  <si>
    <t>8 Saint Phillips Drive, Royton, OL2 6AE</t>
  </si>
  <si>
    <t>HLA3185</t>
  </si>
  <si>
    <t>103 Frederick Street, Oldham, OL8 1RD</t>
  </si>
  <si>
    <t>HLA3197</t>
  </si>
  <si>
    <t>Flower Pot Inn, 376 Higginshaw Lane, Oldham, OL1 4AH</t>
  </si>
  <si>
    <t>HLA3203</t>
  </si>
  <si>
    <t>Land at Horseshoe Lane, Chadderton, Oldham</t>
  </si>
  <si>
    <t>HLA3212</t>
  </si>
  <si>
    <t>Former Dronsfields Mercedes Site, Laureates Place, Springhead, Oldham, OL4 4DB</t>
  </si>
  <si>
    <t>HLA3214</t>
  </si>
  <si>
    <t>Scouthead Filling Station, 1025 Huddersfield Road, Scouthead, Oldham, OL4 4AS</t>
  </si>
  <si>
    <t>HLA3219</t>
  </si>
  <si>
    <t>Land adj 264 Long Lane, Chadderton, OL9 8AY</t>
  </si>
  <si>
    <t>HLA3222</t>
  </si>
  <si>
    <t>Maridon Barn, Keb Lane, Oldham, OL8 2TG</t>
  </si>
  <si>
    <t>Site under construction for residential development; will be delivered within 5 years.</t>
  </si>
  <si>
    <t>HLA3223</t>
  </si>
  <si>
    <t>Land at Ward Lane, Diggle, OL3 5JT</t>
  </si>
  <si>
    <t>HLA3227</t>
  </si>
  <si>
    <t>Land bounded by Stafford Street, Lynn Street, Durham Street and Cambridge Street, Oldham, OL9 7DP</t>
  </si>
  <si>
    <t>HLA3228</t>
  </si>
  <si>
    <t>Lower Cross Farm, Higher Cross Lane, Uppermill, Oldham, OL3 6LJ</t>
  </si>
  <si>
    <t>HLA3241</t>
  </si>
  <si>
    <t>Land at 2 Sunfield Crescent, Royton, OL2 6EY</t>
  </si>
  <si>
    <t>HLA3242.1</t>
  </si>
  <si>
    <t>Land adjacent to Hillside Nursery, Sholver Lane, Oldham, OL1 4NT</t>
  </si>
  <si>
    <t>Mix</t>
  </si>
  <si>
    <t>HLA3243</t>
  </si>
  <si>
    <t>Village Nursery, Princess Street, Lees, OL4 5AF</t>
  </si>
  <si>
    <t>HLA3245.1</t>
  </si>
  <si>
    <t>Dog And Partridge, 49 Constantine Street, Oldham, OL4 3HE</t>
  </si>
  <si>
    <t>HLA3254</t>
  </si>
  <si>
    <t>Land to the rear of no. 24 Seville Street, Royton, Oldham, OL2 6AN</t>
  </si>
  <si>
    <t>HLA3256(1)</t>
  </si>
  <si>
    <t>Doctor House Farm, Doctor Lane, Scouthead, OL4 3RY</t>
  </si>
  <si>
    <t>HLA3260</t>
  </si>
  <si>
    <t>Land at Friezland Lane, Greenfield, Oldham</t>
  </si>
  <si>
    <t>HLA3263</t>
  </si>
  <si>
    <t>Foxdenton Strategic Site, Broadway / Foxdenton Lane, Chadderton, Oldham OL9 9QR Phase 1</t>
  </si>
  <si>
    <t>Site under construction for residential development; all remaining dwellings will be delivered within 5 years,</t>
  </si>
  <si>
    <t>HLA3263.1</t>
  </si>
  <si>
    <t>Foxdenton Strategic Site, Broadway / Foxdenton Lane, Chadderton, Oldham OL9 9QR</t>
  </si>
  <si>
    <t>HLA3263.2</t>
  </si>
  <si>
    <t>Development Zone R1, Foxdenton Strategic Site, Broadway/Foxdenton Lane, Chadderton, Oldham, Greater Manchester, OL9 9QR</t>
  </si>
  <si>
    <t>HLA3278</t>
  </si>
  <si>
    <t>Barn at Well Head Farm, Heights Lane, Delph, OL3 5TU</t>
  </si>
  <si>
    <t>HLA3279</t>
  </si>
  <si>
    <t>Roe Gate, Grains Road, Shaw, OL2 8HH</t>
  </si>
  <si>
    <t>HLA3284</t>
  </si>
  <si>
    <t>Land at Hartshead Street/Church Street, Oldham OL4 5EE</t>
  </si>
  <si>
    <t>HLA3288</t>
  </si>
  <si>
    <t>Unit 1, Street Bridge Road, Chadderton, OL2 5NN</t>
  </si>
  <si>
    <t>HLA3295</t>
  </si>
  <si>
    <t>25-27 Ashton Road, Oldham, OL8 1JX</t>
  </si>
  <si>
    <t>HLA3299</t>
  </si>
  <si>
    <t>9 Scholes Street, Oldham, OL1 3SZ</t>
  </si>
  <si>
    <t>HLA3319</t>
  </si>
  <si>
    <t>Express Dairies Milk, Ridgefield Street, Failsworth, M35 0HJ</t>
  </si>
  <si>
    <t>HLA3326</t>
  </si>
  <si>
    <t>47 Market Street, Shaw, OL2 8NP</t>
  </si>
  <si>
    <t>HLA3350</t>
  </si>
  <si>
    <t>Land adjoining No 34 Delph Road, Denshaw, OL3 5RT</t>
  </si>
  <si>
    <t>Site is under construction for minor residential development; considered deliverable in the short term.</t>
  </si>
  <si>
    <t>HLA3352</t>
  </si>
  <si>
    <t>2 Clough Park Avenue, Grasscroft, OL4 4EY</t>
  </si>
  <si>
    <t>HLA3360</t>
  </si>
  <si>
    <t>191 Waterloo Street, Oldham, OL4 1ES</t>
  </si>
  <si>
    <t>HLA3364</t>
  </si>
  <si>
    <t>Egerton Arms, 157 Egerton Street, Oldham, OL1 3QJ</t>
  </si>
  <si>
    <t>HLA3387</t>
  </si>
  <si>
    <t>128 Middleton Road, Oldham, OL9 6BG</t>
  </si>
  <si>
    <t>HLA3399</t>
  </si>
  <si>
    <t>Hive House, Hive Street, Oldham, OL8 4QS</t>
  </si>
  <si>
    <t>HLA3403</t>
  </si>
  <si>
    <t>1-2 Knolls Farm Cottage, Knowls Lane, Lees, Oldham, OL4 5RU</t>
  </si>
  <si>
    <t>HLA3424</t>
  </si>
  <si>
    <t>49-55 Co-operative Street,  Springhead, Oldham, OL4 5BT</t>
  </si>
  <si>
    <t>HLA3426</t>
  </si>
  <si>
    <t>52-54 Orme Street, Oldham, OL4 1RZ</t>
  </si>
  <si>
    <t>Site is under construction for minor development; considered deliverable in 5 years</t>
  </si>
  <si>
    <t>HLA3434</t>
  </si>
  <si>
    <t>Delph Club, Gartside Street, Delph, OL3 5DW</t>
  </si>
  <si>
    <t>HLA3435</t>
  </si>
  <si>
    <t>Dog And Partridge, 148 Middleton Road, Royton, OL2 5LL</t>
  </si>
  <si>
    <t>HLA3436</t>
  </si>
  <si>
    <t>Failsworth Scooters, 265 Oldham Road, Failsworth, Manchester, M35 0AS</t>
  </si>
  <si>
    <t>HLA3439</t>
  </si>
  <si>
    <t>Land adjacent 62 Burnedge Fold Road, Grasscroft, OL4 4EE</t>
  </si>
  <si>
    <t>HLA3441</t>
  </si>
  <si>
    <t>5 Walkers Court, Cooper Street, Springhead, OL4 4QY</t>
  </si>
  <si>
    <t>HLA3456</t>
  </si>
  <si>
    <t>Sandbed Cottage, Sandbed Lane, Delph, OL3 5UZ</t>
  </si>
  <si>
    <t>HLA3459</t>
  </si>
  <si>
    <t>The Stables, Oak Hill Stannybrook Road, Daisy Nook, Failsworth, Manchester, M35 9WJ</t>
  </si>
  <si>
    <t>HLA3473</t>
  </si>
  <si>
    <t>Limecroft Resource Centre, Whitebank Road, Oldham, OL8 3JX</t>
  </si>
  <si>
    <t>HLA3488</t>
  </si>
  <si>
    <t>756 Middleton Road, Chadderton, OL9 0PA</t>
  </si>
  <si>
    <t>HLA3489</t>
  </si>
  <si>
    <t>SLACKGATE FARM, Slackgate Lane, Denshaw, OL3 5TZ</t>
  </si>
  <si>
    <t>HLA3508</t>
  </si>
  <si>
    <t>4-10 Union Street, Oldham, OL1 1BD</t>
  </si>
  <si>
    <t>HLA3512</t>
  </si>
  <si>
    <t>316 Oldham Road, Failsworth, M35 0EN</t>
  </si>
  <si>
    <t>Non-major development under construction; considered deliverable in 5 years.</t>
  </si>
  <si>
    <t>HLA3518</t>
  </si>
  <si>
    <t>511 Oldham Road, Failsworth, M35 9AB</t>
  </si>
  <si>
    <t>HLA3519</t>
  </si>
  <si>
    <t>Land at Manor Street, Royton, Oldham</t>
  </si>
  <si>
    <t>Non-major development under construction; considered deliverable in 5 years</t>
  </si>
  <si>
    <t>HLA3525</t>
  </si>
  <si>
    <t>Land at 2 Dearnalay Way, Chadderton, OL9 7BF</t>
  </si>
  <si>
    <t>HLA3529</t>
  </si>
  <si>
    <t>134 Carr Lane, Uppermill, OL3 6JA</t>
  </si>
  <si>
    <t>HLA3533</t>
  </si>
  <si>
    <t>Wood End House, Atherton Street, Springhead, OL4 5TQ</t>
  </si>
  <si>
    <t>Site is under construction for residential development (site has completed after the monitoring period); considered deliverable in the short term.</t>
  </si>
  <si>
    <t>HLA3535</t>
  </si>
  <si>
    <t>Land to rear of 163 Hunt Lane, Chadderton, OL9 9JJ</t>
  </si>
  <si>
    <t>HLA3536</t>
  </si>
  <si>
    <t>Former Counthill School, Counthill Road, Oldham.</t>
  </si>
  <si>
    <t>HLA3539</t>
  </si>
  <si>
    <t>Existing agricultural building at Ward Lane, Diggle, OL3 5JT</t>
  </si>
  <si>
    <t>Non-major development under construction for residential development; considered deliverable in 5 years.</t>
  </si>
  <si>
    <t>HLA3542</t>
  </si>
  <si>
    <t>Plot 3, Wall Hill Road, Dobcross, Oldham, OL3 5BH</t>
  </si>
  <si>
    <t>HLA3553</t>
  </si>
  <si>
    <t>Land adj to 1 The Cottages, Heathfields, Uppermill, OL3 6EN</t>
  </si>
  <si>
    <t>HLA3558</t>
  </si>
  <si>
    <t>SANDY LANE FARM, Sandy Lane, Dobcross, OL3 5AG</t>
  </si>
  <si>
    <t>HLA3565</t>
  </si>
  <si>
    <t>309 Lord Lane, Failsworth, M35 0PQ</t>
  </si>
  <si>
    <t>Site under construction for residential development; all dwellings will be delivered in 5 years.</t>
  </si>
  <si>
    <t>HLA3598</t>
  </si>
  <si>
    <t>Land at Kiln Hill Lane, Chadderton, Oldham</t>
  </si>
  <si>
    <t>HLA3600</t>
  </si>
  <si>
    <t>2 Ashton Road, Oldham, OL8 1HF</t>
  </si>
  <si>
    <t>HLA3676</t>
  </si>
  <si>
    <t>23-25 King Street, Oldham, OL8 1DP</t>
  </si>
  <si>
    <t>HLA3678</t>
  </si>
  <si>
    <t>87-89 Yorkshire Street, Oldham, OL1 3ST</t>
  </si>
  <si>
    <t>HLA3679</t>
  </si>
  <si>
    <t>Land at Sunfield Avenue,Moorside, Oldham OL4 2NF</t>
  </si>
  <si>
    <t>HLA3680</t>
  </si>
  <si>
    <t>Land at Lane Head Road, Oldham, OL4 5RR</t>
  </si>
  <si>
    <t>Site is under construction for minor residential development; considered deliverable in 5 years</t>
  </si>
  <si>
    <t>HLA3686</t>
  </si>
  <si>
    <t>Land adjacent to 73 Grains Road, Delph, Oldham, OL3 5DS</t>
  </si>
  <si>
    <t>Site is under construction for residential development; considered deliverable in 5 years.</t>
  </si>
  <si>
    <t>HLA3699</t>
  </si>
  <si>
    <t>1-5 Church Terrace, Oldham, OL1 3AU</t>
  </si>
  <si>
    <t>HLA3709</t>
  </si>
  <si>
    <t>2 Back King Street, Oldham, OL1 1LE</t>
  </si>
  <si>
    <t>HLA3736</t>
  </si>
  <si>
    <t>Land at 165 Medlock Road, Failsworth, M35 9NP</t>
  </si>
  <si>
    <t>HLA3740</t>
  </si>
  <si>
    <t>Jubilee Inn, Milnrow Road, Shaw, OL2 8BL</t>
  </si>
  <si>
    <t>HLA3745</t>
  </si>
  <si>
    <t>16 Waterloo Street, Oldham, OL1 1SQ</t>
  </si>
  <si>
    <t>HLA3748</t>
  </si>
  <si>
    <t>18 Market Street, Shaw, OL2 8NH</t>
  </si>
  <si>
    <t>HLA3765</t>
  </si>
  <si>
    <t>St. Cuthbert’s Church, Tanners Fold, Oldham</t>
  </si>
  <si>
    <t>HLA3769</t>
  </si>
  <si>
    <t>71 Yorkshire Street, Oldham, OL1 3ST</t>
  </si>
  <si>
    <t>Site is under construction; considered deliverable in the short term.</t>
  </si>
  <si>
    <t>HLA3789</t>
  </si>
  <si>
    <t>146 Werneth Hall Road, Oldham, OL8 1QZ</t>
  </si>
  <si>
    <t>HLA3801</t>
  </si>
  <si>
    <t>468-474 Oldham Road, Failsworth, M35 0FH</t>
  </si>
  <si>
    <t>HLA3804</t>
  </si>
  <si>
    <t>Land To The Rear Of 62 Medlock Road Failsworth M35 9WN</t>
  </si>
  <si>
    <t>HLA3805</t>
  </si>
  <si>
    <t>113 Huddersfield Road, Oldham, OL1 3NQ</t>
  </si>
  <si>
    <t>Site is under construction for non-major residential development; considered deliverable in the short term.</t>
  </si>
  <si>
    <t>HLA3807</t>
  </si>
  <si>
    <t>Land off Cherry Avenue, Alt, OL8 2HS</t>
  </si>
  <si>
    <t>HLA3808</t>
  </si>
  <si>
    <t>Land at Former Site of Parkside Mill, Edge Lane Street, Royton, Oldham</t>
  </si>
  <si>
    <t>HLA3810</t>
  </si>
  <si>
    <t>33 Queen Street, Shaw, OL2 8RW</t>
  </si>
  <si>
    <t>HLA3813</t>
  </si>
  <si>
    <t>115 Bamford Street, Chadderton, OL9 6RJ</t>
  </si>
  <si>
    <t>HLA3861</t>
  </si>
  <si>
    <t>Land at Cardwell Street, Dowry Street and Groby Street</t>
  </si>
  <si>
    <t>HLA3864</t>
  </si>
  <si>
    <t>County Court, 122A Rochdale Road, Oldham, OL1 1NT</t>
  </si>
  <si>
    <t>HLA3866</t>
  </si>
  <si>
    <t>Land To The Rear Of 19-23 Shaw Hall Bank Road, Greenfield</t>
  </si>
  <si>
    <t>HLA3867</t>
  </si>
  <si>
    <t>Lower Gillots Farm, Street Bridge Road, Chadderton, OL2 5NN</t>
  </si>
  <si>
    <t>greenfield</t>
  </si>
  <si>
    <t>HLA3878</t>
  </si>
  <si>
    <t>1-5 Old Road, Failsworth, Oldham, M35 0BQ</t>
  </si>
  <si>
    <t>HLA3905</t>
  </si>
  <si>
    <t>Wool Road Barn, Wool Road, Dobcross, Oldham, OL3 5NS</t>
  </si>
  <si>
    <t>HLA3910</t>
  </si>
  <si>
    <t>Land Off Radcliffe Street (Former Vernon Mill), Royton, OL2 6RN</t>
  </si>
  <si>
    <t>HLA3925</t>
  </si>
  <si>
    <t>93 Union Street Oldham OL1 1PF</t>
  </si>
  <si>
    <t>HLA3928</t>
  </si>
  <si>
    <t>910 Ashton Road Oldham OL8 3HT</t>
  </si>
  <si>
    <t>HLA3932</t>
  </si>
  <si>
    <t>Brittania Inn 21 Ringwood Way Chadderton Oldham OL9 6SN</t>
  </si>
  <si>
    <t>HLA3933</t>
  </si>
  <si>
    <t>34 - 36 Yorkshire Street Oldham OL1 1SE</t>
  </si>
  <si>
    <t>HLA3939</t>
  </si>
  <si>
    <t>Baden Powell Centre 12 Glodwick Oldham OL4 1AH</t>
  </si>
  <si>
    <t>HLA3943</t>
  </si>
  <si>
    <t>409 Oldham Road Failsworth Oldham M35 0AA</t>
  </si>
  <si>
    <t>HLA3949</t>
  </si>
  <si>
    <t>2 Westminster Road Failsworth Oldham M35 9LQ</t>
  </si>
  <si>
    <t>HLA3961</t>
  </si>
  <si>
    <t>65C Shaw Hall Bank Road, Greenfield, Oldham</t>
  </si>
  <si>
    <t>HLA3964</t>
  </si>
  <si>
    <t>54 Counthill Road, Oldham</t>
  </si>
  <si>
    <t>HLA3968</t>
  </si>
  <si>
    <t>31-33 Milnrow Road, Shaw, Oldham, OL2 8AP</t>
  </si>
  <si>
    <t>HLA3969</t>
  </si>
  <si>
    <t>464 Oldham Road, Failsworth, M35 0FH</t>
  </si>
  <si>
    <t>HLA3970</t>
  </si>
  <si>
    <t>Former Weavers Answer, 74 Milnrow Road, Shaw, Oldham, OL2 8ER</t>
  </si>
  <si>
    <t>HLA3971</t>
  </si>
  <si>
    <t>8 Rochdale Road, Shaw, Oldham, OL2 8AD</t>
  </si>
  <si>
    <t>TOTAL</t>
  </si>
  <si>
    <t>Ward</t>
  </si>
  <si>
    <t>Total Dwellings Years 2022-2027</t>
  </si>
  <si>
    <t>Alexandra</t>
  </si>
  <si>
    <t>Chadderton North</t>
  </si>
  <si>
    <t>Coldhurst</t>
  </si>
  <si>
    <t>Crompton</t>
  </si>
  <si>
    <t>Chadderton South</t>
  </si>
  <si>
    <t>Failsworth East</t>
  </si>
  <si>
    <t>Failsworth West</t>
  </si>
  <si>
    <t>Hollinwood</t>
  </si>
  <si>
    <t>Medlock Vale</t>
  </si>
  <si>
    <t>Royton North</t>
  </si>
  <si>
    <t>Royton South</t>
  </si>
  <si>
    <t>Shaw</t>
  </si>
  <si>
    <t>St James'</t>
  </si>
  <si>
    <t>St Mary's</t>
  </si>
  <si>
    <t>Saddleworth North</t>
  </si>
  <si>
    <t>Saddleworth South</t>
  </si>
  <si>
    <t>Saddleworth West &amp; Lees</t>
  </si>
  <si>
    <t>Waterhead</t>
  </si>
  <si>
    <t>Werneth</t>
  </si>
  <si>
    <t>Chadderton Central</t>
  </si>
  <si>
    <t>Status</t>
  </si>
  <si>
    <t>Site Ref.</t>
  </si>
  <si>
    <t>Land Type</t>
  </si>
  <si>
    <t>Area (ha)</t>
  </si>
  <si>
    <t>Capacity</t>
  </si>
  <si>
    <t>Density</t>
  </si>
  <si>
    <t>Suitable</t>
  </si>
  <si>
    <t>Available</t>
  </si>
  <si>
    <t>Achievable</t>
  </si>
  <si>
    <t xml:space="preserve">Comments </t>
  </si>
  <si>
    <t>UDP2/PP</t>
  </si>
  <si>
    <t>FE</t>
  </si>
  <si>
    <t>HLA0029</t>
  </si>
  <si>
    <t>Ashton Rd, Woodhouses</t>
  </si>
  <si>
    <t>1.71</t>
  </si>
  <si>
    <t>Yes</t>
  </si>
  <si>
    <t>Saved UDP Phase 2 Housing allocation. Application for 3 dwellings on part of the site granted April 2019.  3 dwellings considered deliverable in the short term and the remainder in the medium term.</t>
  </si>
  <si>
    <t>UDP2</t>
  </si>
  <si>
    <t>SN</t>
  </si>
  <si>
    <t>HLA0076</t>
  </si>
  <si>
    <t>Land at Ripponden Rd</t>
  </si>
  <si>
    <t>Saved UDP Phase 2 Housing allocation; considered deliverable in the medium term.</t>
  </si>
  <si>
    <t>OUT</t>
  </si>
  <si>
    <t>SW&amp;L</t>
  </si>
  <si>
    <t>HLA0112</t>
  </si>
  <si>
    <t>Land at Knowls Lane</t>
  </si>
  <si>
    <t>Site has outline planning permission for major residential development. Reserved matter application pending decision; considered deliverable in the short to medium term. Part of site is Saved UDP Housing Allocation.</t>
  </si>
  <si>
    <t>HO</t>
  </si>
  <si>
    <t>HLA0178</t>
  </si>
  <si>
    <t>Land at Lower Lime Road</t>
  </si>
  <si>
    <t>SS</t>
  </si>
  <si>
    <t>HLA1177</t>
  </si>
  <si>
    <t>Land opposite 6 The Park, Grasscroft, OL4 4ES.</t>
  </si>
  <si>
    <t>Site has outline planning permission for minor residential development; considered deliverable in the short term.</t>
  </si>
  <si>
    <t>Lapsed &amp; stalled &gt;5</t>
  </si>
  <si>
    <t>MV</t>
  </si>
  <si>
    <t>HLA1779</t>
  </si>
  <si>
    <t>Land at Wilson Street</t>
  </si>
  <si>
    <t>Non-major development formerly had planning permission for three dwellings; considered deliverable in the medium term. Capacity has been reviewed to comply with proposed PfE density policy.</t>
  </si>
  <si>
    <t>PP</t>
  </si>
  <si>
    <t>SJ</t>
  </si>
  <si>
    <t>HLA1863</t>
  </si>
  <si>
    <t>Land at Flint Street Derker</t>
  </si>
  <si>
    <t>Site has full planning permission for minor residential development; considered deliverable in the short term.</t>
  </si>
  <si>
    <t>CO</t>
  </si>
  <si>
    <t>UDP1</t>
  </si>
  <si>
    <t>HLA2088</t>
  </si>
  <si>
    <t>Bailey Mill, Delph</t>
  </si>
  <si>
    <t>Saved UDP Phase 1 housing allocation.  Would require remediation work; considered deliverable in the medium term. Assumed housing mix.</t>
  </si>
  <si>
    <t>UDP1/PP</t>
  </si>
  <si>
    <t>FW</t>
  </si>
  <si>
    <t>HLA2090</t>
  </si>
  <si>
    <t>Land at Oldham Road/ Hardman Street, Failsworth</t>
  </si>
  <si>
    <t>Saved UDP mixed use allocation. Site has full planning permission for residential development; considered deliverable in the short term.</t>
  </si>
  <si>
    <t>SH</t>
  </si>
  <si>
    <t>HLA2094</t>
  </si>
  <si>
    <t>Lilac View Close, Crompton</t>
  </si>
  <si>
    <t>HLA2101</t>
  </si>
  <si>
    <t>Land off Ripponden Road / Cornhill Street, Oldham</t>
  </si>
  <si>
    <t>Formerly had planning permission for residential but this has lapsed; considered developable in the medium term.</t>
  </si>
  <si>
    <t>AL</t>
  </si>
  <si>
    <t>HLA2118</t>
  </si>
  <si>
    <t>Estate St/Panmure St</t>
  </si>
  <si>
    <t>RS</t>
  </si>
  <si>
    <t>WA</t>
  </si>
  <si>
    <t>SM</t>
  </si>
  <si>
    <t>HLA2207</t>
  </si>
  <si>
    <t>Land adj., 306 Waterloo Street, Oldham, OL4 1ER (formely Land adj. 308, Waterloo St)</t>
  </si>
  <si>
    <t>HLA2225</t>
  </si>
  <si>
    <t>Land off Tanners Fold, Fitton Hill, Oldham</t>
  </si>
  <si>
    <t>Formerly had planning permission for residential but this has lapsed; considered developable in the long term.</t>
  </si>
  <si>
    <t>HLA2227</t>
  </si>
  <si>
    <t>Land at Birches, near Birches Parade, Holts OL4 5PZ</t>
  </si>
  <si>
    <t>Construction commenced but has been stalled for some time; remaining dwellings considered developable in the long term.</t>
  </si>
  <si>
    <t>HLA2234</t>
  </si>
  <si>
    <t>Land at Springhey Mill, Huddersfield Road</t>
  </si>
  <si>
    <t>Saved UDP Phase 1 housing allocation.  Former mill site with residential planning history but not recent.  Considered deliverable in the medium term. Assumed housing mix.</t>
  </si>
  <si>
    <t>HLA2290</t>
  </si>
  <si>
    <t>Land off Dew Way, Oldham</t>
  </si>
  <si>
    <t>Construction commenced but has been stalled for some time; remaining dwellings considered developable in the medium term.</t>
  </si>
  <si>
    <t>HLA2338(1)</t>
  </si>
  <si>
    <t>Land Fronting Rochdale Road, Royton.  Site of C&amp;A motors and stadium works.</t>
  </si>
  <si>
    <t>Saved UDP Phase 1 housing allocation. In active employment use so would need to justify loss; however considered deliverable in medium term.  Assumed housing mix.</t>
  </si>
  <si>
    <t>HLA2351</t>
  </si>
  <si>
    <t>Pretoria Road, Oldham</t>
  </si>
  <si>
    <t>Saved UDP Phase 1 housing allocation subject to a recent planning application (refused).  In active employment use so would need to justify loss; however considered deliverable in medium term.  Assumed housing mix.</t>
  </si>
  <si>
    <t>HLA2352</t>
  </si>
  <si>
    <t>Jowett Street, Oldham</t>
  </si>
  <si>
    <t>HLA2353</t>
  </si>
  <si>
    <t>Huddersfield Road/Dunkerley Street, Oldham</t>
  </si>
  <si>
    <t>Part of saved UDP mixed use allocation.  Considered deliverable in the medium term. Assumed mix.</t>
  </si>
  <si>
    <t>HLA2357</t>
  </si>
  <si>
    <t>Land adj to 265 Oldham Road, Failsworth</t>
  </si>
  <si>
    <t>HLA2358</t>
  </si>
  <si>
    <t>Land off Nicholas Road (Eastside), Oldham</t>
  </si>
  <si>
    <t>Formerly had outline planning permission for four dwellings but this has lapsed; considered developable in the medium term.</t>
  </si>
  <si>
    <t>HLA2368</t>
  </si>
  <si>
    <t>Birshaw Farm, Oldham Rd, Shaw</t>
  </si>
  <si>
    <t>HLA2377</t>
  </si>
  <si>
    <t>Bank Mill, Huxley Street, Oldham OL4 5JX</t>
  </si>
  <si>
    <t>RN</t>
  </si>
  <si>
    <t>HLA2409</t>
  </si>
  <si>
    <t>Land off Booth Hill Lane</t>
  </si>
  <si>
    <t>HLA2451</t>
  </si>
  <si>
    <t>Danisher Lane</t>
  </si>
  <si>
    <t>HLA2452</t>
  </si>
  <si>
    <t>Blackshaw Lane, Royton</t>
  </si>
  <si>
    <t>Saved UDP Phase 1 housing allocation.  Currently progressing with future development plans so considered developable in the short to medium term. Assumed housing mix.</t>
  </si>
  <si>
    <t>HLA2516</t>
  </si>
  <si>
    <t>Land at Hartshead Street, Lees. Oldham</t>
  </si>
  <si>
    <t>HLA2650</t>
  </si>
  <si>
    <t>Byron Street Social Club, Byron Street, Hollinwood, Oldham, OL8 4QT</t>
  </si>
  <si>
    <t>Formerly had planning permission for residential development on part of site;  considered developable for residential development in the medium term.</t>
  </si>
  <si>
    <t>HLA2654</t>
  </si>
  <si>
    <t>Land behind bus turning area and Pickhill Lane, Uppermill, Oldham</t>
  </si>
  <si>
    <t>HLA2657</t>
  </si>
  <si>
    <t>Land off Ashton Road East, Failsworth, Manchester (former Macedonia United Reform church)</t>
  </si>
  <si>
    <t>Formerly had planning permission for four dwellings. Capacity has been reassesed; considered deliverable in the medium term.</t>
  </si>
  <si>
    <t>WE</t>
  </si>
  <si>
    <t>HLA2662</t>
  </si>
  <si>
    <t>Land at North Werneth Zone 5, Land bounded by Hartford Mill to the west, Edward Street to the north, and Milne Street to the east</t>
  </si>
  <si>
    <t>HLA2663</t>
  </si>
  <si>
    <t>Land at North Werneth Zone 6 (Hartford Mill, Edward St)</t>
  </si>
  <si>
    <t>Saved UDP Phase 1 housing allocation.  Currently progressing with future development plans so considered developable in the medium term. Assumed housing mix.</t>
  </si>
  <si>
    <t>Lapsed &amp; stalled &gt;5/ PEND</t>
  </si>
  <si>
    <t>HLA2664</t>
  </si>
  <si>
    <t>Land at Derker (Abbotsford Road Site), Abbotsford Road/Vulcan Street, Derker, Oldham</t>
  </si>
  <si>
    <t>Council owned site, currently progressing with development proposals; considered deliverable in the short to medium term. Formerly had lapsed permission for alternative scheme.</t>
  </si>
  <si>
    <t>HLA2785</t>
  </si>
  <si>
    <t>Thornham Mill, Oozewood Road, Royton, OL2 5SJ</t>
  </si>
  <si>
    <t>New application for 60 dwellings approved after the monitoring period in June 2022 ; considered developable in the short term.</t>
  </si>
  <si>
    <t>HLA2796</t>
  </si>
  <si>
    <t>169 Union Street, Oldham</t>
  </si>
  <si>
    <t>CN</t>
  </si>
  <si>
    <t>HLA2808</t>
  </si>
  <si>
    <t>Hilltop Farm, Chadderton, Oldham</t>
  </si>
  <si>
    <t>HLA2831</t>
  </si>
  <si>
    <t>53 - 55 King Street (formerly Riley Snooker Club and Megson and Ponsonby Solicitors), Oldham, OL8 1EU</t>
  </si>
  <si>
    <t>HLA2835</t>
  </si>
  <si>
    <t>Land at Dunbar Street, Oldham</t>
  </si>
  <si>
    <t>HLA2836</t>
  </si>
  <si>
    <t>Shaw Band Club, Dale Street, Shaw, OL2 8RN</t>
  </si>
  <si>
    <t>HLA2840</t>
  </si>
  <si>
    <t>Corporation Depot, Andrew Street, Chadderton, OL9 0JN</t>
  </si>
  <si>
    <t>HLA2842</t>
  </si>
  <si>
    <t>Land off Hale Lane/Hughes Close, Failsworth, Manchester</t>
  </si>
  <si>
    <t>HLA2846</t>
  </si>
  <si>
    <t>Land to the rear of 25 Woodend Street, Lees, Oldham.</t>
  </si>
  <si>
    <t>Greenfield (garden)</t>
  </si>
  <si>
    <t>HLA2849(1)</t>
  </si>
  <si>
    <t>Land adj., 101 Park Street, Oldham, OL8 1EQ</t>
  </si>
  <si>
    <t>POT</t>
  </si>
  <si>
    <t>HLA2856</t>
  </si>
  <si>
    <t>Former Territorial Army Centre, Rifle Street</t>
  </si>
  <si>
    <t>Potential site; considered developable in the medium term.</t>
  </si>
  <si>
    <t>HLA2872</t>
  </si>
  <si>
    <t>The Smithy, 1053 - 1055 Ashton Road, Bardsley, Oldham</t>
  </si>
  <si>
    <t>HLA2893</t>
  </si>
  <si>
    <t>Land adj to Westlands Cottage Day Nursery, Springbank Street, Werneth OL8 4LH</t>
  </si>
  <si>
    <t>CC</t>
  </si>
  <si>
    <t>HLA2899</t>
  </si>
  <si>
    <t>Land adj., 32 Laurel Avenue, Chadderton, Oldham, OL9 9NJ</t>
  </si>
  <si>
    <t>HLA2902</t>
  </si>
  <si>
    <t>Land adj., 63 Meldrum Street, Oldham OL8 1NU</t>
  </si>
  <si>
    <t>HLA2907</t>
  </si>
  <si>
    <t>Land adjacent to 81 Spring Lane, Lees, OL4 5AZ</t>
  </si>
  <si>
    <t>HLA2908</t>
  </si>
  <si>
    <t>Land adjacent to 83 Spring Lane, Lees, OL4 5AZ</t>
  </si>
  <si>
    <t>HLA2923</t>
  </si>
  <si>
    <t>Former Roundabout Tyres, Crompton Way, Shaw</t>
  </si>
  <si>
    <t>HLA2925</t>
  </si>
  <si>
    <t>Mill Lane, off Wall Hill Road, Dobcross (Wall Hill Mill)</t>
  </si>
  <si>
    <t>HLA2935</t>
  </si>
  <si>
    <t>Former Delph Chapel, Hill End Road, Delph, Oldham, OL3 5HW</t>
  </si>
  <si>
    <t>Non-major development with extant permission; considered developable in the short term.</t>
  </si>
  <si>
    <t>HLA2989.1</t>
  </si>
  <si>
    <t>Land at Schofield Street, Ashton Road and Copsterhill Road, Oldham (Phase 2)</t>
  </si>
  <si>
    <t>HLA3006</t>
  </si>
  <si>
    <t>Land on Cheetham Street, Failsworth</t>
  </si>
  <si>
    <t>HLA3031</t>
  </si>
  <si>
    <t>Land at Haworth Street, Oldham</t>
  </si>
  <si>
    <t>Site has full planning permission for major residential development; considered deliverable in the short term.</t>
  </si>
  <si>
    <t>HLA3051</t>
  </si>
  <si>
    <t>25 High Street, Uppermill, Oldham OL3 6HS</t>
  </si>
  <si>
    <t>HLA3082</t>
  </si>
  <si>
    <t>Cabaret Club, 2 Bridge Street, Oldham, OL1 1EA</t>
  </si>
  <si>
    <t>Site has full planning permission for major residential development; smnsidered deliverable in the short term.</t>
  </si>
  <si>
    <t>HLA3104</t>
  </si>
  <si>
    <t>3-5 Hamilton Street, Oldham, OL4 1DA</t>
  </si>
  <si>
    <t>HLA3118</t>
  </si>
  <si>
    <t>Land at, Woodhall Street, Failsworth, Oldham, M35 0DD</t>
  </si>
  <si>
    <t>HLA3120</t>
  </si>
  <si>
    <t>Phoenix Mill, Cheetham Street, Failsworth, Manchester, M35 9DS</t>
  </si>
  <si>
    <t>HLA3122</t>
  </si>
  <si>
    <t>Former Springhead Quarry, Cooper Street, Springhead, Oldham</t>
  </si>
  <si>
    <t>HLA3137</t>
  </si>
  <si>
    <t>Land off Huddersfield Road, Greenfield</t>
  </si>
  <si>
    <t>HLA3147</t>
  </si>
  <si>
    <t>Land at, Ward Lane, Diggle, Oldham</t>
  </si>
  <si>
    <t>0.27</t>
  </si>
  <si>
    <t>Formerly had planning permission for residential but this has lapsed; council owned, currently progressing with development proposals; considered developable in the short term.</t>
  </si>
  <si>
    <t>HLA3163</t>
  </si>
  <si>
    <t>Clarksfield Conservative Club, Huxley Street, Oldham, OL4 5JX</t>
  </si>
  <si>
    <t>HLA3170</t>
  </si>
  <si>
    <t>HLA3172</t>
  </si>
  <si>
    <t>Hey House Farm, Ripponden Road, Denshaw, OL3 5UN</t>
  </si>
  <si>
    <t>CS</t>
  </si>
  <si>
    <t>HLA3225</t>
  </si>
  <si>
    <t>Meadowcroft Farm, 232 Medlock Road, Failsworth, M35 9NG</t>
  </si>
  <si>
    <t>HLA3257</t>
  </si>
  <si>
    <t>Land adj to 28 Hillside Avenue, Royton, OL2 6RF</t>
  </si>
  <si>
    <t>HLA3258</t>
  </si>
  <si>
    <t>Abbots Grange Residential Care Home, Newport Street, Oldham, OL8 1RE</t>
  </si>
  <si>
    <t>HLA3263.3</t>
  </si>
  <si>
    <t>Foxdenton Strategic Site, Broadway / Foxdenton Lane, Chadderton, Oldham OL9 9QR - R3,R4</t>
  </si>
  <si>
    <t>Site has outline planning permission for major residential development; development has been implemented on three other parcels of the site (HLA3263, HLA3263.1, HLA3263.2) therefore considered deliverable in the short term.</t>
  </si>
  <si>
    <t>HLA3267</t>
  </si>
  <si>
    <t>Land between 173 - 197 Higginshaw Lane, Royton</t>
  </si>
  <si>
    <t>HLA3273</t>
  </si>
  <si>
    <t>646 Huddersfield Road, Lees, OL4 3NL</t>
  </si>
  <si>
    <t>HLA3277</t>
  </si>
  <si>
    <t>United Reformed Church and Hall, Rochdale Road, Shaw, OLDHAM, OL2 7JT</t>
  </si>
  <si>
    <t>HLA3317</t>
  </si>
  <si>
    <t>Birks Quarry, Huddersfield Road, Austerlands, Oldham</t>
  </si>
  <si>
    <t>Site has outline planning permission for major residential development; considered deliverable in the medium term.</t>
  </si>
  <si>
    <t>HLA3335</t>
  </si>
  <si>
    <t>212 Middleton Road, Oldham, OL9 6BH</t>
  </si>
  <si>
    <t>HLA3345</t>
  </si>
  <si>
    <t>2 Springwood Avenue, Chadderton, OL9 9RR</t>
  </si>
  <si>
    <t>HLA3349</t>
  </si>
  <si>
    <t>Group Headquarters, Hawthorpe Grove, Uppermill, OL3 6BW</t>
  </si>
  <si>
    <t>Greenfield (Garden)</t>
  </si>
  <si>
    <t>CR</t>
  </si>
  <si>
    <t>HLA3355</t>
  </si>
  <si>
    <t>231 Rochdale Road, Shaw, OL2 7JD</t>
  </si>
  <si>
    <t>Site has planning permission for minor residential development; considered deliverable in the short term.</t>
  </si>
  <si>
    <t>HLA3356</t>
  </si>
  <si>
    <t>Land at Huddersfield Road, Diggle, OLDHAM, OL3 5NT</t>
  </si>
  <si>
    <t>HLA3384</t>
  </si>
  <si>
    <t>Westwood Medical Centre, Winterbottom Street, Oldham, OL9 6TS</t>
  </si>
  <si>
    <t>HLA3406</t>
  </si>
  <si>
    <t>15 Warren Lane, Oldham, OL8 2JE</t>
  </si>
  <si>
    <t>Site has full planning permission for minor residential development; considered deliverable in the short term. Under construction as of April 2022 (beyond the monitoring period).</t>
  </si>
  <si>
    <t>HLA3430</t>
  </si>
  <si>
    <t>7 Towers Street, Oldham, OL4 2HY</t>
  </si>
  <si>
    <t>HLA3450</t>
  </si>
  <si>
    <t>Land to the rear of 67 Chew Valley Road, Greenfield, OL3 7JG</t>
  </si>
  <si>
    <t>HLA3500</t>
  </si>
  <si>
    <t>Heyes Farm, Holly Grove, Dobcross, Oldham, OL3 5JQ</t>
  </si>
  <si>
    <t>HLA3503</t>
  </si>
  <si>
    <t>Land off Haven Lane, Moorside</t>
  </si>
  <si>
    <t>HLA3526</t>
  </si>
  <si>
    <t>Land to the north of Delph Chapel, Delph Lane, DELPH, OL3 5HX</t>
  </si>
  <si>
    <t>HLA3528</t>
  </si>
  <si>
    <t>Robin Hill Bangladeshi Youth Club, Trafalgar Street, Oldham, OL1 2HY</t>
  </si>
  <si>
    <t>HLA3532</t>
  </si>
  <si>
    <t>Birks Quarry, Huddersfield Road, Austerland, Oldham</t>
  </si>
  <si>
    <t>PAG</t>
  </si>
  <si>
    <t>HLA3561</t>
  </si>
  <si>
    <t>Springhill Farm, Broad Lane, Delph, Oldham OL3 5TX</t>
  </si>
  <si>
    <t>Prior approval granted for residential; considered deliverable in 5 years</t>
  </si>
  <si>
    <t>HLA3563</t>
  </si>
  <si>
    <t>101 Windsor Road, Oldham, OL8 1RP</t>
  </si>
  <si>
    <t>HLA3588</t>
  </si>
  <si>
    <t>Brunswick House, 86 Union Street, Oldham, OL1 1DE</t>
  </si>
  <si>
    <t>Prior approval granted for residential; considered deliverable in 5 years.</t>
  </si>
  <si>
    <t>HLA3588.1</t>
  </si>
  <si>
    <t>Brunswick House, Union Street, Oldham, OL1 1DR</t>
  </si>
  <si>
    <t>Site has prior approval for residential development; considered deliverable in the short term.</t>
  </si>
  <si>
    <t>HLA3588.2</t>
  </si>
  <si>
    <t>Brunswick House Union Street Oldham OL1 1DE</t>
  </si>
  <si>
    <t>HLA3589</t>
  </si>
  <si>
    <t>Higher Hills Farm, Burnedge Lane, Grasscroft, OL4 4DZ</t>
  </si>
  <si>
    <t>HLA3591</t>
  </si>
  <si>
    <t>Agricultural building at Lower Doghill Farm, Grains Road, Shaw, OL1 4SS</t>
  </si>
  <si>
    <t>HLA3673</t>
  </si>
  <si>
    <t>Land adjacent to 453 Milnrow Road, Shaw, Oldham</t>
  </si>
  <si>
    <t>HLA3674</t>
  </si>
  <si>
    <t>248 Oldham Road, Failsworth, M35 0HB</t>
  </si>
  <si>
    <t>HLA3687</t>
  </si>
  <si>
    <t>182 Chamber Road, Oldham, OL8 4DJ</t>
  </si>
  <si>
    <t>HLA3688</t>
  </si>
  <si>
    <t>Land adjacent 40 Mossley Road, Grasscroft, OL4 4HE</t>
  </si>
  <si>
    <t>HLA3689</t>
  </si>
  <si>
    <t>6 Station Lane, Grotton, OL4 5QY</t>
  </si>
  <si>
    <t>HLA3690</t>
  </si>
  <si>
    <t>FLAT OVER, 45 Featherstall Road North, Oldham, OL9 6QA</t>
  </si>
  <si>
    <t>HLA3695</t>
  </si>
  <si>
    <t>Old Grey Mare Inn, 331 Oldham Road, Royton, OL2 6AB</t>
  </si>
  <si>
    <t>HLA3696</t>
  </si>
  <si>
    <t>Old YMCA building on corner of Roscoe Street and Prince Street</t>
  </si>
  <si>
    <t>HLA3697</t>
  </si>
  <si>
    <t>9 Block Lane, Chadderton, OL9 8QT</t>
  </si>
  <si>
    <t>HLA3698</t>
  </si>
  <si>
    <t>839 Huddersfield Road, Austerlands, OL4 4AY</t>
  </si>
  <si>
    <t>HLA3701</t>
  </si>
  <si>
    <t>1 Littlemoor Lane, Diggle, OL3 5RS</t>
  </si>
  <si>
    <t>HLA3702</t>
  </si>
  <si>
    <t>16 Busk Walk, Chadderton, OL9 6SG</t>
  </si>
  <si>
    <t>HLA3703</t>
  </si>
  <si>
    <t>157 Hollins Road, Oldham, OL8 3DF</t>
  </si>
  <si>
    <t>HLA3704</t>
  </si>
  <si>
    <t>100 Featherstall Road North, Oldham, OL9 6BX</t>
  </si>
  <si>
    <t>HLA3708</t>
  </si>
  <si>
    <t>164-166 Huddersfield Road, Diggle, OL3 5PJ</t>
  </si>
  <si>
    <t>HLA3710</t>
  </si>
  <si>
    <t>106-108 Henshaw Street Oldham, OL1 2BL
106-108 Henshaw Street Oldham, OL12BL</t>
  </si>
  <si>
    <t>HLA3712</t>
  </si>
  <si>
    <t>Land adj to, 27 Farm Street, Failsworth, M35 0JS</t>
  </si>
  <si>
    <t>HLA3713</t>
  </si>
  <si>
    <t>Congregational Church, Sandy Lane, Dobcross, OL3 5AG</t>
  </si>
  <si>
    <t>HLA3714</t>
  </si>
  <si>
    <t>2 Platting Road, Lydgate, OL4 4DL</t>
  </si>
  <si>
    <t>HLA3716</t>
  </si>
  <si>
    <t>THE BARN, LOWER DOGHILL FARM, Grains Road, Shaw, OL1 4SS</t>
  </si>
  <si>
    <t>HLA3722</t>
  </si>
  <si>
    <t>1 The Pastures, Pastures Lane, Scouthead, OL4 4AW</t>
  </si>
  <si>
    <t>HLA3725</t>
  </si>
  <si>
    <t>Holly Leaf Cottage, Ward Lane, Diggle, OL3 5JW</t>
  </si>
  <si>
    <t>HLA3727</t>
  </si>
  <si>
    <t>23 King Street, Delph, Oldham, OL3 5DH</t>
  </si>
  <si>
    <t>HLA3730</t>
  </si>
  <si>
    <t>48 Oldham Road, Royton, OL2 5PF</t>
  </si>
  <si>
    <t>HLA3734</t>
  </si>
  <si>
    <t>Ron Kirkham Motors, Ladhill Lane, Greenfield, OL3 7JW</t>
  </si>
  <si>
    <t>HLA3738</t>
  </si>
  <si>
    <t>Royal Oak Inn, Broad Lane, Denshaw, OL3 5TX</t>
  </si>
  <si>
    <t>HLA3741</t>
  </si>
  <si>
    <t>217-219 Manchester Road, Oldham, OL8 4QY</t>
  </si>
  <si>
    <t>HLA3742</t>
  </si>
  <si>
    <t>Land to rear of Knowls Lane Farm, Knowls Lane, Oldham, OL4 5RX</t>
  </si>
  <si>
    <t>HLA3743</t>
  </si>
  <si>
    <t>12-14 Thompson Lane, Chadderton, OL9 8LT</t>
  </si>
  <si>
    <t>HLA3746</t>
  </si>
  <si>
    <t>Land off Springmeadow Lane, Uppermill, OL3 6EP</t>
  </si>
  <si>
    <t>HLA3747</t>
  </si>
  <si>
    <t>Holly Ville, Holmfirth Road, Greenfield, OL3 7DR</t>
  </si>
  <si>
    <t>HLA3749</t>
  </si>
  <si>
    <t>Land to rear of 155-159 Old Lane, Chadderton, Oldham, OL9 7JQ</t>
  </si>
  <si>
    <t>HLA3750</t>
  </si>
  <si>
    <t>Land at former managed allotment, Warren Lane, Oldham, OL8 2JE</t>
  </si>
  <si>
    <t>HLA3751</t>
  </si>
  <si>
    <t>71 Shaw Hall Bank Road, Greenfield, OL3 7LE</t>
  </si>
  <si>
    <t>HLA3755</t>
  </si>
  <si>
    <t>476-478 Oldham Road, Failsworth, M35 0FH</t>
  </si>
  <si>
    <t>HLA3761</t>
  </si>
  <si>
    <t>Harrop Court Mill, Harrop Court Road, Diggle, OL3 5LL</t>
  </si>
  <si>
    <t>HLA3762</t>
  </si>
  <si>
    <t>27 King Street, Oldham, OL8 1DP</t>
  </si>
  <si>
    <t>HLA3763</t>
  </si>
  <si>
    <t>Former Fytton Arms, The Green, Oldham
OL8 2LT</t>
  </si>
  <si>
    <t>HLA3764</t>
  </si>
  <si>
    <t>Former Bowling Green, Victoria Street/Farrow Street, Shaw</t>
  </si>
  <si>
    <t>HLA3778</t>
  </si>
  <si>
    <t>Laburnum Cottage, 27 Chadderton Heights, Healds Green, Chadderton</t>
  </si>
  <si>
    <t>HLA3780</t>
  </si>
  <si>
    <t>112-114 Yorkshire Street Oldham OL1 1ST</t>
  </si>
  <si>
    <t>HLA3785</t>
  </si>
  <si>
    <t>Land to corner bounded by Lane Head and Knowles Lane, Lees, Oldham</t>
  </si>
  <si>
    <t>HLA3817</t>
  </si>
  <si>
    <t>919 - 921 Ashton Road Oldham Oldham OL8 3HX</t>
  </si>
  <si>
    <t>HLA3856</t>
  </si>
  <si>
    <t>Former Community Centre 70 Anchor Street Oldham OL1 3EG</t>
  </si>
  <si>
    <t>HLA3859</t>
  </si>
  <si>
    <t>12 Clarkwell Close Oldham OL1 2EB</t>
  </si>
  <si>
    <t>HLA3860</t>
  </si>
  <si>
    <t>Land at Vale Drive/ former Crossbank House</t>
  </si>
  <si>
    <t>HLA3862</t>
  </si>
  <si>
    <t>Cowlishaw Abbatoir, Cowlishaw, Shaw, OL2 7BX</t>
  </si>
  <si>
    <t>HLA3865</t>
  </si>
  <si>
    <t>Land at Owen Fold, Lees, Oldham, OL4 3DT</t>
  </si>
  <si>
    <t>CGreenfield</t>
  </si>
  <si>
    <t>HLA3869</t>
  </si>
  <si>
    <t>2 - 4 Paulden Avenue, Oldham, OL4 2JA</t>
  </si>
  <si>
    <t>HLA3870</t>
  </si>
  <si>
    <t>Land At Top O Th Meadows Lane, Strinesdale, Oldham</t>
  </si>
  <si>
    <t>HLA3871</t>
  </si>
  <si>
    <t>10 Shaw Road, Oldham</t>
  </si>
  <si>
    <t>HLA3872</t>
  </si>
  <si>
    <t>25 High Street, Shaw, OL2 8RF</t>
  </si>
  <si>
    <t>HLA3873</t>
  </si>
  <si>
    <t>The Garage, Dark Lane, Delph, OL3 5TY</t>
  </si>
  <si>
    <t>HLA3875</t>
  </si>
  <si>
    <t>264 Broadway, Chadderton, Oldham, OL9 9QU</t>
  </si>
  <si>
    <t>HLA3876</t>
  </si>
  <si>
    <t>First Floor, 133 Yorkshire Street, Oldham, Oldham, OL1 3TQ</t>
  </si>
  <si>
    <t>HLA3877</t>
  </si>
  <si>
    <t>56 - 58 Pole Lane, Failsworth, Oldham, M35 9PB</t>
  </si>
  <si>
    <t>HLA3879</t>
  </si>
  <si>
    <t>Tree Tops, North Rise, Greenfield, Oldham, OL3 7ED</t>
  </si>
  <si>
    <t>HLA3880</t>
  </si>
  <si>
    <t>56 Manchester Road, Greenfield, Oldham, OL3 7HJ</t>
  </si>
  <si>
    <t>HLA3881</t>
  </si>
  <si>
    <t>803 Ripponden Road, Oldham, OL1 4SQ</t>
  </si>
  <si>
    <t>HLA3883</t>
  </si>
  <si>
    <t>111 Oxford Street, Oldham, OL9 7SJ</t>
  </si>
  <si>
    <t>Site has prior approval for minor residential development; considered deliverable in the short term.</t>
  </si>
  <si>
    <t>HLA3886</t>
  </si>
  <si>
    <t>1 Estate Street, Oldham, OL8 1XL</t>
  </si>
  <si>
    <t>HLA3887</t>
  </si>
  <si>
    <t>Hadfield Works, Hadfield Street, Oldham, OL8 3BU</t>
  </si>
  <si>
    <t>Site has outline planning permission for minor residential development; considered deliverable in the medium term.</t>
  </si>
  <si>
    <t>HLA3888</t>
  </si>
  <si>
    <t>189 Lees Road, Oldham, OL4 1JP</t>
  </si>
  <si>
    <t>HLA3889</t>
  </si>
  <si>
    <t>Sun Yr Afon, Ladcastle Road, Uppermill, OL3 5QT</t>
  </si>
  <si>
    <t>HLA3890</t>
  </si>
  <si>
    <t>Land at Moss Lynn, Stonebreaks Road, Springhead, OL4 4BY</t>
  </si>
  <si>
    <t>HLA3892</t>
  </si>
  <si>
    <t>7 Fairbottom Street, Oldham, OL1 3SW</t>
  </si>
  <si>
    <t>HLA3895</t>
  </si>
  <si>
    <t>15 Thornley Park Road, Grotton, OL4 5QT</t>
  </si>
  <si>
    <t>HLA3896</t>
  </si>
  <si>
    <t>29 Featherstall Road North, Oldham, OL9 6QA</t>
  </si>
  <si>
    <t>HLA3898</t>
  </si>
  <si>
    <t>572 Ashton Road, Oldham, OL8 3HW</t>
  </si>
  <si>
    <t>HLA3899</t>
  </si>
  <si>
    <t>Land Adj, 51 Dobcross New Road, Dobcross</t>
  </si>
  <si>
    <t>HLA3901</t>
  </si>
  <si>
    <t>35 Greaves Street, Oldham, OL1 1TJ</t>
  </si>
  <si>
    <t>HLA3906</t>
  </si>
  <si>
    <t>695 Ripponden Road, Oldham, OL1 4SA</t>
  </si>
  <si>
    <t>HLA3908</t>
  </si>
  <si>
    <t>42 Tandle Hill Road, Royton, OL2 5UX</t>
  </si>
  <si>
    <t>HLA3911</t>
  </si>
  <si>
    <t>2 Honeywell Lane Oldham OL8 2AA</t>
  </si>
  <si>
    <t>HLA3913</t>
  </si>
  <si>
    <t>43 Burnley Lane Chadderton Oldham OL9 0BT</t>
  </si>
  <si>
    <t>HLA3914</t>
  </si>
  <si>
    <t>42 Tandle Hill Road Royton Oldham OL2 5UX</t>
  </si>
  <si>
    <t>HLA3915</t>
  </si>
  <si>
    <t>24 Thornley Lane Grotton Oldham OL4 5RP</t>
  </si>
  <si>
    <t>HLA3916</t>
  </si>
  <si>
    <t>9 Rush Hill Road, Uppermill, Oldham, OL3 6JD,</t>
  </si>
  <si>
    <t>HLA3917</t>
  </si>
  <si>
    <t>314 - 316 Oldham Road Royton Oldham OL2 5AS</t>
  </si>
  <si>
    <t>HLA3918</t>
  </si>
  <si>
    <t>Land At Buckley Street Lees Oldham OL4 5AS</t>
  </si>
  <si>
    <t>HLA3919</t>
  </si>
  <si>
    <t>Land Adjacent To 84 Belmont Street Oldham Oldham OL1 2AW</t>
  </si>
  <si>
    <t>HLA3922</t>
  </si>
  <si>
    <t>Oberlin Cottage Oberlin Street Oldham OL4 3HS</t>
  </si>
  <si>
    <t>HLA3924</t>
  </si>
  <si>
    <t>Land Off Two Acre Lane  Strinesdale Oldham OL4 3RD</t>
  </si>
  <si>
    <t>HLA3927</t>
  </si>
  <si>
    <t>81 Union Street Oldham OL1 1PF</t>
  </si>
  <si>
    <t>HLA3929</t>
  </si>
  <si>
    <t>St.Pauls Conservative Club Hollins Road Oldham</t>
  </si>
  <si>
    <t>HLA3930</t>
  </si>
  <si>
    <t>Weavers Factory 13 New Street Uppermill Oldham OL3 6AU</t>
  </si>
  <si>
    <t>HLA3931</t>
  </si>
  <si>
    <t>228 Ashton Road West Failsworth Oldham M35 9QB</t>
  </si>
  <si>
    <t>HLA3934</t>
  </si>
  <si>
    <t>34 Union Street Oldham OL1 1BG</t>
  </si>
  <si>
    <t>HLA3935</t>
  </si>
  <si>
    <t>85 Yorkshire Street Oldham OL1 3ST</t>
  </si>
  <si>
    <t>HLA3937</t>
  </si>
  <si>
    <t>5 Charles Street Oldham Oldham OL9 7AB</t>
  </si>
  <si>
    <t>HLA3938</t>
  </si>
  <si>
    <t>163 Old Lane Chadderton Oldham OL9 7JQ</t>
  </si>
  <si>
    <t>HLA3940</t>
  </si>
  <si>
    <t>596 Huddersfield Road Oldham OL4 2HD</t>
  </si>
  <si>
    <t>HLA3941</t>
  </si>
  <si>
    <t>Land At Tunstead Lane Greenfield Oldham OL3 7NX Oldham OL3 7NY</t>
  </si>
  <si>
    <t>HLA3942</t>
  </si>
  <si>
    <t>201 Oldham Road Royton Oldham OL2 6BG</t>
  </si>
  <si>
    <t>HLA3944</t>
  </si>
  <si>
    <t>17 - 21 Mumps Oldham Oldham OL1 3TL</t>
  </si>
  <si>
    <t>HLA3946</t>
  </si>
  <si>
    <t>79 Yorkshire Street Oldham Oldham OL1 3ST</t>
  </si>
  <si>
    <t>HLA3947</t>
  </si>
  <si>
    <t>First Floor 193A Shaw Road Oldham OL1 3JA</t>
  </si>
  <si>
    <t>HLA3948</t>
  </si>
  <si>
    <t>278 - 280 Manchester Street Oldham Oldham OL9 6HB</t>
  </si>
  <si>
    <t>HLA3950</t>
  </si>
  <si>
    <t>Land At Running Hill Lane Dobcross Oldham OL3 5JS</t>
  </si>
  <si>
    <t>HLA3951</t>
  </si>
  <si>
    <t>4 New Street Uppermill Oldham OL3 6AU</t>
  </si>
  <si>
    <t>HLA3952</t>
  </si>
  <si>
    <t>164 Rochdale Road Royton Oldham OL2 6QF</t>
  </si>
  <si>
    <t>HLA3953</t>
  </si>
  <si>
    <t>Leestock Cattery 22 Chadderton Fold Chadderton Oldham OL1 2RR</t>
  </si>
  <si>
    <t>HLA3954</t>
  </si>
  <si>
    <t>54 Werneth Crescent Oldham Oldham OL8 4LT</t>
  </si>
  <si>
    <t>HLA3955</t>
  </si>
  <si>
    <t>The Victoria Brook Childcare Centre Brook Street Chadderton Oldham OL9 0HW</t>
  </si>
  <si>
    <t>HLA3956</t>
  </si>
  <si>
    <t>11 Littlemoor Lane Diggle Oldham OL3 5RS</t>
  </si>
  <si>
    <t>HLA3966</t>
  </si>
  <si>
    <t>Land To The South Of Denbigh Drive, Shaw, Oldham</t>
  </si>
  <si>
    <t>Pending site; received planning permission for 42 dwellings after the monitoring period (May 2022); considered deliverable in the short term.</t>
  </si>
  <si>
    <t>HLA3973</t>
  </si>
  <si>
    <t>15 Royley Royton Oldham OL2 5DY</t>
  </si>
  <si>
    <t>HLA3974</t>
  </si>
  <si>
    <t>618 Oldham Road Failsworth Oldham M35 9DQ</t>
  </si>
  <si>
    <t>HLA3976</t>
  </si>
  <si>
    <t>Aspull Catering Equipment Ltd Milton Street Royton Oldham OL2 6QU</t>
  </si>
  <si>
    <t>HLA3977</t>
  </si>
  <si>
    <t>Former Royton Health Centre Land At The Junction Of Rochdale Road And Radcliffe Street, Royton Oldham OL2 5QB</t>
  </si>
  <si>
    <t>HLA3978</t>
  </si>
  <si>
    <t>31 Harrow Avenue Oldham OL8 4HY</t>
  </si>
  <si>
    <t>HLA3979</t>
  </si>
  <si>
    <t>825 - 827 Hollins Road Oldham OL8 3PP</t>
  </si>
  <si>
    <t>HLA3980</t>
  </si>
  <si>
    <t>59 Sharples Hall Street Oldham OL4 2QZ</t>
  </si>
  <si>
    <t>HLA3981</t>
  </si>
  <si>
    <t>Shaw Distribution Centre, Linney Lane, Shaw, Oldham, OL2 8HF</t>
  </si>
  <si>
    <t>HLA3982</t>
  </si>
  <si>
    <t>Land To The East Of Huddersfield Road Diggle OL3 5NU</t>
  </si>
  <si>
    <t>SHA0038</t>
  </si>
  <si>
    <t>Devon Mill, Devon Way, Hollinwood</t>
  </si>
  <si>
    <t>Potential site; considered developable in the long term. Assumed for conversion as per listed status.</t>
  </si>
  <si>
    <t>SHA0040</t>
  </si>
  <si>
    <t>Land at former Broadway House/Library, Broadway</t>
  </si>
  <si>
    <t>Potential site; council owned, identified within residential delivery strategy; considered developable in medium term.</t>
  </si>
  <si>
    <t>SHA0060</t>
  </si>
  <si>
    <t>Chadderton Mill, off Fields New Rd, Chadderton</t>
  </si>
  <si>
    <t>SHA0079</t>
  </si>
  <si>
    <t>Broadbent Rd, Oldham</t>
  </si>
  <si>
    <t>Potential site; considered developable in the long term.</t>
  </si>
  <si>
    <t>SHA0086</t>
  </si>
  <si>
    <t>Land E of Wellyhole St, Oldham</t>
  </si>
  <si>
    <t>SHA0098</t>
  </si>
  <si>
    <t>Land off Skipton St, Oldham</t>
  </si>
  <si>
    <t>SHA0112</t>
  </si>
  <si>
    <t>Corner Knott Lane and Ashton Rd, Oldham</t>
  </si>
  <si>
    <t>POT/ PEND</t>
  </si>
  <si>
    <t>SHA0120</t>
  </si>
  <si>
    <t>The Hollies,Wellington Rd, Oldham</t>
  </si>
  <si>
    <t>Potential site; application pending decision for 32 dwellings; considered developable in the medium term.</t>
  </si>
  <si>
    <t>SHA0139</t>
  </si>
  <si>
    <t>Corner of Rhodes and Wright St, Oldham</t>
  </si>
  <si>
    <t>SHA0161</t>
  </si>
  <si>
    <t>Site W of Grains Rd, Shaw</t>
  </si>
  <si>
    <t>SHA0164</t>
  </si>
  <si>
    <t>Shaw Health Centre</t>
  </si>
  <si>
    <t>SHA0169</t>
  </si>
  <si>
    <t>Corner King Albert Street and Milnrow Road, Shaw</t>
  </si>
  <si>
    <t>SHA0173</t>
  </si>
  <si>
    <t>E of Milnrow Road,Milnrow Road , Shaw</t>
  </si>
  <si>
    <t>Potential site; considered developable in the medium term. Site is shown to be at risk from the climate change 1 in 100 year flood risk event.  This means that the site may be in flood zone 3 in the future. It should therefore pass the exceptions test to show that the development can be made safe for its lifetime and not affect development downstream.</t>
  </si>
  <si>
    <t>SHA0196</t>
  </si>
  <si>
    <t>Nether Hey Farm, Holden Fold Lane, Royton</t>
  </si>
  <si>
    <t>SHA0203</t>
  </si>
  <si>
    <t>Land between Godson St and Rochdale Rd, Oldham</t>
  </si>
  <si>
    <t>SHA0810</t>
  </si>
  <si>
    <t>Land btw Brookdale St. and Oldham Rd., Failsworth (PEZ 1 West Failsworth)</t>
  </si>
  <si>
    <t>SHA0820</t>
  </si>
  <si>
    <t>Nile Mill, Fields New Rd, Chadderton</t>
  </si>
  <si>
    <t>SHA0833</t>
  </si>
  <si>
    <t>Hague &amp; Halewood St (Jubilee Mill, Brideoake St)</t>
  </si>
  <si>
    <t>SHA0845</t>
  </si>
  <si>
    <t>Hill Farm Close, Fitton Hill</t>
  </si>
  <si>
    <t>Potential site; council owned, application granted permission for 365 homes in total (with site SHA1384) after the monitoring period (April 2022) ; considered developable in the short term.</t>
  </si>
  <si>
    <t>SHA0893</t>
  </si>
  <si>
    <t>Warren Lane, Oldham</t>
  </si>
  <si>
    <t>SHA0895</t>
  </si>
  <si>
    <t>Land between Cherry Avenue and Furness Avenue</t>
  </si>
  <si>
    <t>Potential site; considered developable in the medium to long term.</t>
  </si>
  <si>
    <t>SHA0899</t>
  </si>
  <si>
    <t>London Road, Derker</t>
  </si>
  <si>
    <t>Council owned site, currently progressing with development proposals; considered deliverable in the short term.</t>
  </si>
  <si>
    <t>SHA0901</t>
  </si>
  <si>
    <t>Land at Bartlemore Street</t>
  </si>
  <si>
    <t>SHA0905</t>
  </si>
  <si>
    <t>Duke Mill, Refuge St, Shaw</t>
  </si>
  <si>
    <t>Potential site; considered developable in the medium term. Identified as part of Places for Everyone Strategic Allocation JPA 12. Capacity assumes conversion of mill.</t>
  </si>
  <si>
    <t>SHA0960</t>
  </si>
  <si>
    <t>Land next to Brown St, off Oldham R, Failsworth</t>
  </si>
  <si>
    <t>SHA0976</t>
  </si>
  <si>
    <t>South Chadderton Sch, Butterworth Lane, Chadderton</t>
  </si>
  <si>
    <t>Potential site; council owned, identified within residential delivery strategy; considered developable in the short to medium term.</t>
  </si>
  <si>
    <t>SHA1002</t>
  </si>
  <si>
    <t>Land at jct Belmont and Franklin Sts, Oldham</t>
  </si>
  <si>
    <t>SHA1003</t>
  </si>
  <si>
    <t>Cairo Mill, Greenacres Road, Lees</t>
  </si>
  <si>
    <t>1.92</t>
  </si>
  <si>
    <t>Potential site; considered developable in the long term. Assumed for conversion.</t>
  </si>
  <si>
    <t>SHA1004</t>
  </si>
  <si>
    <t>Park Lane, Royton</t>
  </si>
  <si>
    <t>SHA1006</t>
  </si>
  <si>
    <t>Land at Mosshey St, Shaw</t>
  </si>
  <si>
    <t>SHA1020</t>
  </si>
  <si>
    <t>Fmr Bankfield &amp; Fossard Mills, Wall Hill Rd</t>
  </si>
  <si>
    <t>SHA1029</t>
  </si>
  <si>
    <t>Kaskenmoor School, Roman Rd, Failsworth</t>
  </si>
  <si>
    <t>SHA1033</t>
  </si>
  <si>
    <t>Higher Lime Recreation Ground, Limeside</t>
  </si>
  <si>
    <t>Potential site; council owned, identified within residential delivery strategy; considered developable in the short term.</t>
  </si>
  <si>
    <t>SHA1051</t>
  </si>
  <si>
    <t>Alexandra Suite, Horsedge Mill, Rock Street, OldhaM</t>
  </si>
  <si>
    <t>SHA1052</t>
  </si>
  <si>
    <t>Kickabout area and Social Services Training Centre, junction Horsedge St. and Rock St.</t>
  </si>
  <si>
    <t>Potential site, council owned; considered developable in the medium term.</t>
  </si>
  <si>
    <t>SHA1057</t>
  </si>
  <si>
    <t>Alliance and Britannia Mill triangle, Spencer Street</t>
  </si>
  <si>
    <t>2.34</t>
  </si>
  <si>
    <t>SHA1067</t>
  </si>
  <si>
    <t>Land at Roscoe St, Oldham</t>
  </si>
  <si>
    <t>SHA1068</t>
  </si>
  <si>
    <t>Corner of Bridge St and Roscoe St, Oldham</t>
  </si>
  <si>
    <t>SHA1069</t>
  </si>
  <si>
    <t>CAB, Bridge St, Oldham</t>
  </si>
  <si>
    <t>SHA1080</t>
  </si>
  <si>
    <t>Our Lady's RC High School, Roman Rd, Royton</t>
  </si>
  <si>
    <t>SHA1117</t>
  </si>
  <si>
    <t>Land fronting Ripponden Road, Sholver</t>
  </si>
  <si>
    <t>SHA1119</t>
  </si>
  <si>
    <t>Land at Hodge Clough Road, Sholver</t>
  </si>
  <si>
    <t>SHA1120</t>
  </si>
  <si>
    <t>Land at Longfellow Crescent, Sholver</t>
  </si>
  <si>
    <t>SHA1128</t>
  </si>
  <si>
    <t>Bridge House, Lees Road</t>
  </si>
  <si>
    <t>SHA1138</t>
  </si>
  <si>
    <t>Raven Mill, Raven Avenue, Chadderton</t>
  </si>
  <si>
    <t>SHA1162</t>
  </si>
  <si>
    <t>Saddleworth School, Uppermill</t>
  </si>
  <si>
    <t>Potential site, council owned with development proposals in progress; considered developable in the medium term.</t>
  </si>
  <si>
    <t>SHA1225</t>
  </si>
  <si>
    <t>Land - Higher Memorial Park, Joseph St, Failsworth</t>
  </si>
  <si>
    <t>SHA1312</t>
  </si>
  <si>
    <t>Land at Hawthorn Road, Hollinwood</t>
  </si>
  <si>
    <t>SHA1314</t>
  </si>
  <si>
    <t>Mecca Bingo Block, Cnr Union St, King St, Oldham</t>
  </si>
  <si>
    <t>SHA1331</t>
  </si>
  <si>
    <t>Orme Mill/ Longrange Mill, Greenacres Road, Lees</t>
  </si>
  <si>
    <t>Potential site; considered developable in the medium term. Assumed for conversion.</t>
  </si>
  <si>
    <t>SHA1332</t>
  </si>
  <si>
    <t>Majestic Mill,  Greenacres Road, Lees</t>
  </si>
  <si>
    <t>SHA1370</t>
  </si>
  <si>
    <t>Bus turnaround, High Street, Uppermill</t>
  </si>
  <si>
    <t>SHA1372</t>
  </si>
  <si>
    <t>Former Lancaster House, Rochdale Rd, Royton</t>
  </si>
  <si>
    <t>SHA1384</t>
  </si>
  <si>
    <t>Former CPD Centre and Marland Fold School, Rosary Road</t>
  </si>
  <si>
    <t>Planning application granted permission for 365 homes in total (with wider site under SHA0845) after the monitoring period (April 2022); considered developable in the short term.</t>
  </si>
  <si>
    <t>SHA1556</t>
  </si>
  <si>
    <t>Bell Mill, Castle Mill Street, Oldham</t>
  </si>
  <si>
    <t>SHA1599</t>
  </si>
  <si>
    <t>Austerlands Mill, Austerlands</t>
  </si>
  <si>
    <t>SHA1630</t>
  </si>
  <si>
    <t>Former Cromford Mill site, Oldham</t>
  </si>
  <si>
    <t xml:space="preserve">Council owned site, currently progressing with development proposals; considered deliverable in the short term. </t>
  </si>
  <si>
    <t>SHA1660</t>
  </si>
  <si>
    <t>Heron Mill, Heron Street</t>
  </si>
  <si>
    <t>SHA1683</t>
  </si>
  <si>
    <t>Marlborough Mill, Failsworth</t>
  </si>
  <si>
    <t>1.53</t>
  </si>
  <si>
    <t>SHA1723</t>
  </si>
  <si>
    <t>Wellington Mills (Knoll Mill), Greenfield</t>
  </si>
  <si>
    <t>SHA1759</t>
  </si>
  <si>
    <t>Former Leisure Centre site, Lord Street</t>
  </si>
  <si>
    <t>Potential site; council owned, progressing with future development proposals; considered developable in the medium term.</t>
  </si>
  <si>
    <t>SHA1801</t>
  </si>
  <si>
    <t>Land at Bamford Street, Royton</t>
  </si>
  <si>
    <t>Potential site; considered developable in the medium term. Site constraints - open space (would require compliance with Policy 23)</t>
  </si>
  <si>
    <t>SHA1803</t>
  </si>
  <si>
    <t>Nimble Nook, off Broadway</t>
  </si>
  <si>
    <t>Potential site; considered developable in the medium term. Site constraints - open space (would require compliance with Policy 23).</t>
  </si>
  <si>
    <t>SHA1858</t>
  </si>
  <si>
    <t>Land off Mark St., West End St, Oldham</t>
  </si>
  <si>
    <t>SHA1862</t>
  </si>
  <si>
    <t>Anchor Mill, Daisy St, Coldhurst</t>
  </si>
  <si>
    <t>0.88</t>
  </si>
  <si>
    <t>Potential site; considered developable in the medium term. Assumed for conversion as per listed status.</t>
  </si>
  <si>
    <t>SHA1865</t>
  </si>
  <si>
    <t>Slackcote Mill, Slackcote Lane, Delph</t>
  </si>
  <si>
    <t>1.01</t>
  </si>
  <si>
    <t>SHA1886</t>
  </si>
  <si>
    <t>Land at Chester Place and Spring Garden St, Royton</t>
  </si>
  <si>
    <t>SHA2000</t>
  </si>
  <si>
    <t>Civic Centre, West Street</t>
  </si>
  <si>
    <t>Potential site; council owned, progressing with future development proposals; considered developable in the medium to long term.</t>
  </si>
  <si>
    <t>SHA2001</t>
  </si>
  <si>
    <t>Former Magistrates Court &amp; Manchester Chambers, Barn Street</t>
  </si>
  <si>
    <t>SHA2002</t>
  </si>
  <si>
    <t>Bradshaw Street</t>
  </si>
  <si>
    <t>SHA2015</t>
  </si>
  <si>
    <t>Land Between Beever St and Regent St, Oldham</t>
  </si>
  <si>
    <t>SHA2016</t>
  </si>
  <si>
    <t>Southlink - land at</t>
  </si>
  <si>
    <t>SHA2017</t>
  </si>
  <si>
    <t>Land at Flint St, Marble St, Oldham</t>
  </si>
  <si>
    <t>SHA2019</t>
  </si>
  <si>
    <t xml:space="preserve">Highbarn House, Royton </t>
  </si>
  <si>
    <t>Potential site; application pending decision for 30 dwellings; considered developable in the medium term.</t>
  </si>
  <si>
    <t>SHA2026</t>
  </si>
  <si>
    <t>Timbertops, Springhead</t>
  </si>
  <si>
    <t>SHA2031</t>
  </si>
  <si>
    <t>Land to S. of 64 Bridge Street, Rhodes Bank</t>
  </si>
  <si>
    <t>SHA2032</t>
  </si>
  <si>
    <t>Sellers Business Park</t>
  </si>
  <si>
    <t>SHA2043</t>
  </si>
  <si>
    <t>Car Park, Rear 394-410 Rochdale Rd (Waggon and Horses), Shaw</t>
  </si>
  <si>
    <t>SHA2044</t>
  </si>
  <si>
    <t>Land at James Street, Windsor Street, Failsworth, M35 9PY</t>
  </si>
  <si>
    <t>SHA2045</t>
  </si>
  <si>
    <t>Land at rear/side of 95 Wrigley Head (Anglers Arms), Failsworth, M35 9BH</t>
  </si>
  <si>
    <t>SHA2046</t>
  </si>
  <si>
    <t>M K Pilling Ltd, Hayden Street, Crossley Street, Shaw, OL2 8EN</t>
  </si>
  <si>
    <t>SHA2058</t>
  </si>
  <si>
    <t>Land bounded by Brideoake/Heywood St./Greenacres Rd., Waterhead (PEZ 19 Greenacres Road)</t>
  </si>
  <si>
    <t>SHA2059</t>
  </si>
  <si>
    <t>Land off Beresford St., Failsworth (PEZ 1 West Failsworth)</t>
  </si>
  <si>
    <t>SHA2060</t>
  </si>
  <si>
    <t>Land adj. Ivy House, Oldham Rd., Failsworth (PEZ 1 West Failsworth)</t>
  </si>
  <si>
    <t>SHA2127</t>
  </si>
  <si>
    <t>Former Green Booth Depot, Hunt Lane</t>
  </si>
  <si>
    <t>SHA2129</t>
  </si>
  <si>
    <t>Land at Regent Street, Wallshaw Street &amp; Bell Street</t>
  </si>
  <si>
    <t>Potential site, considered deliverable as part of wider regeneration of the east of Oldham Town Centre; considered developable in the long term (84 dwellings will be delivered post plan period).</t>
  </si>
  <si>
    <t>SHA2132</t>
  </si>
  <si>
    <t>Pennine House, 77 Union Street, Oldham</t>
  </si>
  <si>
    <t>0.12</t>
  </si>
  <si>
    <t>SHA2133</t>
  </si>
  <si>
    <t>64-66 Market Street, Shaw</t>
  </si>
  <si>
    <t>0.02</t>
  </si>
  <si>
    <t>SHA2135</t>
  </si>
  <si>
    <t>CH Medical Centre, Fields New Road</t>
  </si>
  <si>
    <t>SHA2144</t>
  </si>
  <si>
    <t>Shaw Lifelong Learning Centre</t>
  </si>
  <si>
    <t>SHA2145</t>
  </si>
  <si>
    <t>Turf Lane Lifelong Learning Centre</t>
  </si>
  <si>
    <t>SHA2146</t>
  </si>
  <si>
    <t>Metropolitan Place, Peter Street</t>
  </si>
  <si>
    <t>Potential site. Council owned; considered developable in the medium term.</t>
  </si>
  <si>
    <t>SHA2147</t>
  </si>
  <si>
    <t>Land at Mumps and Wallshaw Street</t>
  </si>
  <si>
    <t>Potential site. Council owned; considered developable in the long term.</t>
  </si>
  <si>
    <t>SHA2148</t>
  </si>
  <si>
    <t>Land at Southgate Street and Waterloo Street, Oldham</t>
  </si>
  <si>
    <t>SHA2149</t>
  </si>
  <si>
    <t>Land fronting Horsedge Street, including Temperence Hall</t>
  </si>
  <si>
    <t>Potential site. Part council owned; considered developable in the long term.</t>
  </si>
  <si>
    <t>SHA2150</t>
  </si>
  <si>
    <t>Land at Bradshaw Street - South</t>
  </si>
  <si>
    <t>2039+</t>
  </si>
  <si>
    <t>Total Dwellings all periods</t>
  </si>
  <si>
    <t xml:space="preserve">Potential site; permission granted for 38 dwellings (conversion) after the monitoring period (August 2022); considered developable in the medium term. </t>
  </si>
  <si>
    <t>Total Dwellings Years 2027-2032</t>
  </si>
  <si>
    <t>Total Dwellings Years 2032-2039</t>
  </si>
  <si>
    <t xml:space="preserve">Total Dwellings Years 2039+ </t>
  </si>
  <si>
    <t>Potential site, considered deliverable as part of wider regeneration of the east of Oldham Town Centre; considered developable in the long term (including 88 homes in the post plan period).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</si>
</sst>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4" fillId="3" borderId="1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4" fillId="3" borderId="1" xfId="1" applyFont="1" applyFill="1" applyBorder="1" applyAlignment="1">
      <alignment horizontal="right" textRotation="90" wrapText="1"/>
    </xf>
    <xf numFmtId="0" fontId="4" fillId="3" borderId="1" xfId="1" applyFont="1" applyFill="1" applyBorder="1" applyAlignment="1">
      <alignment horizontal="center" textRotation="90" wrapText="1"/>
    </xf>
    <xf numFmtId="2" fontId="4" fillId="3" borderId="1" xfId="1" applyNumberFormat="1" applyFont="1" applyFill="1" applyBorder="1" applyAlignment="1">
      <alignment horizontal="center" textRotation="90" wrapText="1"/>
    </xf>
    <xf numFmtId="0" fontId="4" fillId="2" borderId="1" xfId="1" applyFont="1" applyFill="1" applyBorder="1" applyAlignment="1">
      <alignment horizontal="center" textRotation="90" wrapText="1"/>
    </xf>
    <xf numFmtId="0" fontId="4" fillId="4" borderId="1" xfId="1" applyFont="1" applyFill="1" applyBorder="1" applyAlignment="1">
      <alignment horizontal="center" wrapText="1"/>
    </xf>
    <xf numFmtId="0" fontId="4" fillId="5" borderId="1" xfId="1" applyFont="1" applyFill="1" applyBorder="1" applyAlignment="1">
      <alignment horizontal="center" wrapText="1"/>
    </xf>
    <xf numFmtId="0" fontId="4" fillId="6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/>
    <xf numFmtId="0" fontId="6" fillId="0" borderId="1" xfId="0" applyFont="1" applyFill="1" applyBorder="1"/>
    <xf numFmtId="0" fontId="7" fillId="8" borderId="1" xfId="1" applyFont="1" applyFill="1" applyBorder="1" applyAlignment="1">
      <alignment horizontal="right"/>
    </xf>
    <xf numFmtId="0" fontId="7" fillId="7" borderId="1" xfId="3" applyFont="1" applyFill="1" applyBorder="1" applyAlignment="1">
      <alignment horizontal="right"/>
    </xf>
    <xf numFmtId="0" fontId="7" fillId="9" borderId="1" xfId="3" applyFont="1" applyFill="1" applyBorder="1" applyAlignment="1">
      <alignment horizontal="right"/>
    </xf>
    <xf numFmtId="0" fontId="6" fillId="0" borderId="0" xfId="0" applyFont="1"/>
    <xf numFmtId="0" fontId="7" fillId="0" borderId="1" xfId="1" applyFont="1" applyFill="1" applyBorder="1" applyAlignment="1">
      <alignment horizontal="right"/>
    </xf>
    <xf numFmtId="0" fontId="7" fillId="0" borderId="1" xfId="2" applyFont="1" applyBorder="1"/>
    <xf numFmtId="0" fontId="7" fillId="0" borderId="1" xfId="2" applyFont="1" applyBorder="1" applyAlignment="1">
      <alignment horizontal="right"/>
    </xf>
    <xf numFmtId="2" fontId="7" fillId="0" borderId="1" xfId="2" applyNumberFormat="1" applyFont="1" applyBorder="1" applyAlignment="1">
      <alignment horizontal="right"/>
    </xf>
    <xf numFmtId="0" fontId="7" fillId="0" borderId="1" xfId="2" applyFont="1" applyFill="1" applyBorder="1" applyAlignment="1">
      <alignment horizontal="right"/>
    </xf>
    <xf numFmtId="0" fontId="7" fillId="0" borderId="1" xfId="1" applyFont="1" applyBorder="1"/>
    <xf numFmtId="0" fontId="7" fillId="0" borderId="1" xfId="1" applyFont="1" applyBorder="1" applyAlignment="1">
      <alignment horizontal="right"/>
    </xf>
    <xf numFmtId="2" fontId="7" fillId="0" borderId="1" xfId="1" applyNumberFormat="1" applyFont="1" applyBorder="1" applyAlignment="1">
      <alignment horizontal="right"/>
    </xf>
    <xf numFmtId="0" fontId="7" fillId="0" borderId="1" xfId="3" applyFont="1" applyBorder="1" applyAlignment="1">
      <alignment horizontal="right"/>
    </xf>
    <xf numFmtId="0" fontId="7" fillId="7" borderId="1" xfId="1" applyFont="1" applyFill="1" applyBorder="1" applyAlignment="1">
      <alignment horizontal="right"/>
    </xf>
    <xf numFmtId="0" fontId="7" fillId="9" borderId="1" xfId="1" applyFont="1" applyFill="1" applyBorder="1" applyAlignment="1">
      <alignment horizontal="right"/>
    </xf>
    <xf numFmtId="2" fontId="1" fillId="0" borderId="1" xfId="1" applyNumberFormat="1" applyFont="1" applyBorder="1"/>
    <xf numFmtId="0" fontId="8" fillId="0" borderId="1" xfId="2" applyFont="1" applyBorder="1"/>
    <xf numFmtId="0" fontId="1" fillId="0" borderId="1" xfId="2" applyFont="1" applyBorder="1"/>
    <xf numFmtId="2" fontId="1" fillId="0" borderId="1" xfId="2" applyNumberFormat="1" applyFont="1" applyBorder="1"/>
    <xf numFmtId="0" fontId="7" fillId="8" borderId="1" xfId="6" applyFont="1" applyFill="1" applyBorder="1" applyAlignment="1">
      <alignment horizontal="right"/>
    </xf>
    <xf numFmtId="0" fontId="1" fillId="0" borderId="1" xfId="1" applyFont="1" applyBorder="1"/>
    <xf numFmtId="0" fontId="8" fillId="0" borderId="1" xfId="0" applyFont="1" applyFill="1" applyBorder="1"/>
    <xf numFmtId="0" fontId="8" fillId="0" borderId="1" xfId="0" applyFont="1" applyBorder="1"/>
    <xf numFmtId="2" fontId="6" fillId="0" borderId="0" xfId="0" applyNumberFormat="1" applyFont="1"/>
    <xf numFmtId="0" fontId="4" fillId="3" borderId="1" xfId="1" applyFont="1" applyFill="1" applyBorder="1" applyAlignment="1">
      <alignment horizontal="center"/>
    </xf>
    <xf numFmtId="0" fontId="6" fillId="0" borderId="1" xfId="0" applyFont="1" applyBorder="1" applyAlignment="1"/>
    <xf numFmtId="0" fontId="7" fillId="0" borderId="1" xfId="2" applyFont="1" applyBorder="1" applyAlignment="1"/>
    <xf numFmtId="0" fontId="7" fillId="0" borderId="1" xfId="1" applyFont="1" applyBorder="1" applyAlignment="1"/>
    <xf numFmtId="0" fontId="8" fillId="0" borderId="1" xfId="0" applyFont="1" applyBorder="1" applyAlignment="1"/>
    <xf numFmtId="0" fontId="6" fillId="0" borderId="0" xfId="0" applyFont="1" applyAlignment="1"/>
    <xf numFmtId="0" fontId="1" fillId="0" borderId="1" xfId="2" applyFont="1" applyFill="1" applyBorder="1"/>
    <xf numFmtId="0" fontId="8" fillId="0" borderId="1" xfId="2" applyFont="1" applyBorder="1" applyAlignment="1">
      <alignment horizontal="right"/>
    </xf>
    <xf numFmtId="0" fontId="7" fillId="0" borderId="1" xfId="3" applyFont="1" applyBorder="1"/>
    <xf numFmtId="49" fontId="8" fillId="0" borderId="1" xfId="5" applyNumberFormat="1" applyFont="1" applyBorder="1"/>
    <xf numFmtId="0" fontId="7" fillId="0" borderId="1" xfId="3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8" fillId="0" borderId="1" xfId="0" applyNumberFormat="1" applyFont="1" applyBorder="1"/>
    <xf numFmtId="0" fontId="7" fillId="8" borderId="1" xfId="3" applyFont="1" applyFill="1" applyBorder="1" applyAlignment="1">
      <alignment horizontal="right"/>
    </xf>
    <xf numFmtId="0" fontId="8" fillId="0" borderId="1" xfId="1" applyFont="1" applyBorder="1"/>
    <xf numFmtId="0" fontId="1" fillId="0" borderId="1" xfId="1" applyFont="1" applyFill="1" applyBorder="1"/>
    <xf numFmtId="0" fontId="1" fillId="8" borderId="1" xfId="1" applyFont="1" applyFill="1" applyBorder="1"/>
    <xf numFmtId="0" fontId="1" fillId="7" borderId="1" xfId="1" applyFont="1" applyFill="1" applyBorder="1"/>
    <xf numFmtId="0" fontId="1" fillId="9" borderId="1" xfId="1" applyFont="1" applyFill="1" applyBorder="1"/>
    <xf numFmtId="0" fontId="7" fillId="0" borderId="1" xfId="2" applyFont="1" applyBorder="1" applyAlignment="1">
      <alignment horizontal="left"/>
    </xf>
    <xf numFmtId="0" fontId="7" fillId="0" borderId="1" xfId="6" applyFont="1" applyBorder="1"/>
    <xf numFmtId="0" fontId="7" fillId="0" borderId="1" xfId="6" applyFont="1" applyBorder="1" applyAlignment="1">
      <alignment horizontal="right"/>
    </xf>
    <xf numFmtId="2" fontId="7" fillId="0" borderId="1" xfId="6" applyNumberFormat="1" applyFont="1" applyBorder="1" applyAlignment="1">
      <alignment horizontal="right"/>
    </xf>
    <xf numFmtId="0" fontId="7" fillId="0" borderId="1" xfId="6" applyFont="1" applyFill="1" applyBorder="1" applyAlignment="1">
      <alignment horizontal="right"/>
    </xf>
    <xf numFmtId="0" fontId="7" fillId="7" borderId="1" xfId="6" applyFont="1" applyFill="1" applyBorder="1" applyAlignment="1">
      <alignment horizontal="right"/>
    </xf>
    <xf numFmtId="0" fontId="7" fillId="9" borderId="1" xfId="6" applyFont="1" applyFill="1" applyBorder="1" applyAlignment="1">
      <alignment horizontal="right"/>
    </xf>
    <xf numFmtId="0" fontId="7" fillId="0" borderId="1" xfId="4" applyFont="1" applyBorder="1"/>
    <xf numFmtId="0" fontId="7" fillId="0" borderId="0" xfId="1" applyFont="1" applyAlignment="1">
      <alignment horizontal="right"/>
    </xf>
    <xf numFmtId="0" fontId="8" fillId="0" borderId="1" xfId="3" applyFont="1" applyBorder="1"/>
    <xf numFmtId="2" fontId="7" fillId="0" borderId="1" xfId="3" applyNumberFormat="1" applyFont="1" applyBorder="1" applyAlignment="1">
      <alignment horizontal="right"/>
    </xf>
    <xf numFmtId="0" fontId="7" fillId="8" borderId="3" xfId="1" applyFont="1" applyFill="1" applyBorder="1" applyAlignment="1">
      <alignment horizontal="right"/>
    </xf>
    <xf numFmtId="0" fontId="7" fillId="7" borderId="3" xfId="3" applyFont="1" applyFill="1" applyBorder="1" applyAlignment="1">
      <alignment horizontal="right"/>
    </xf>
    <xf numFmtId="0" fontId="7" fillId="9" borderId="3" xfId="3" applyFont="1" applyFill="1" applyBorder="1" applyAlignment="1">
      <alignment horizontal="right"/>
    </xf>
    <xf numFmtId="0" fontId="6" fillId="0" borderId="3" xfId="0" applyFont="1" applyBorder="1"/>
    <xf numFmtId="0" fontId="6" fillId="0" borderId="0" xfId="0" applyFont="1" applyBorder="1"/>
    <xf numFmtId="0" fontId="6" fillId="0" borderId="0" xfId="5" applyFont="1" applyBorder="1"/>
    <xf numFmtId="0" fontId="6" fillId="0" borderId="1" xfId="5" applyFont="1" applyBorder="1"/>
    <xf numFmtId="0" fontId="7" fillId="0" borderId="0" xfId="2" applyFont="1" applyBorder="1"/>
    <xf numFmtId="0" fontId="6" fillId="8" borderId="1" xfId="0" applyFont="1" applyFill="1" applyBorder="1"/>
    <xf numFmtId="0" fontId="6" fillId="7" borderId="1" xfId="0" applyFont="1" applyFill="1" applyBorder="1"/>
    <xf numFmtId="0" fontId="6" fillId="9" borderId="1" xfId="0" applyFont="1" applyFill="1" applyBorder="1"/>
    <xf numFmtId="0" fontId="7" fillId="0" borderId="0" xfId="6" applyFont="1" applyBorder="1"/>
    <xf numFmtId="0" fontId="8" fillId="0" borderId="0" xfId="0" applyFont="1"/>
    <xf numFmtId="0" fontId="3" fillId="2" borderId="6" xfId="0" applyFont="1" applyFill="1" applyBorder="1" applyAlignment="1">
      <alignment horizontal="center" wrapText="1"/>
    </xf>
    <xf numFmtId="0" fontId="7" fillId="8" borderId="4" xfId="1" applyFont="1" applyFill="1" applyBorder="1" applyAlignment="1">
      <alignment horizontal="right"/>
    </xf>
    <xf numFmtId="0" fontId="7" fillId="7" borderId="4" xfId="1" applyFont="1" applyFill="1" applyBorder="1" applyAlignment="1">
      <alignment horizontal="right"/>
    </xf>
    <xf numFmtId="0" fontId="7" fillId="9" borderId="4" xfId="1" applyFont="1" applyFill="1" applyBorder="1" applyAlignment="1">
      <alignment horizontal="right"/>
    </xf>
    <xf numFmtId="0" fontId="7" fillId="0" borderId="6" xfId="2" applyFont="1" applyBorder="1"/>
    <xf numFmtId="0" fontId="6" fillId="0" borderId="6" xfId="0" applyFont="1" applyBorder="1"/>
    <xf numFmtId="0" fontId="7" fillId="7" borderId="5" xfId="3" applyFont="1" applyFill="1" applyBorder="1" applyAlignment="1">
      <alignment horizontal="right"/>
    </xf>
    <xf numFmtId="0" fontId="7" fillId="8" borderId="4" xfId="3" applyFont="1" applyFill="1" applyBorder="1" applyAlignment="1">
      <alignment horizontal="right"/>
    </xf>
    <xf numFmtId="0" fontId="7" fillId="7" borderId="4" xfId="3" applyFont="1" applyFill="1" applyBorder="1" applyAlignment="1">
      <alignment horizontal="right"/>
    </xf>
    <xf numFmtId="0" fontId="7" fillId="9" borderId="4" xfId="3" applyFont="1" applyFill="1" applyBorder="1" applyAlignment="1">
      <alignment horizontal="right"/>
    </xf>
    <xf numFmtId="2" fontId="7" fillId="0" borderId="1" xfId="1" applyNumberFormat="1" applyFont="1" applyBorder="1"/>
    <xf numFmtId="2" fontId="7" fillId="0" borderId="1" xfId="3" applyNumberFormat="1" applyFont="1" applyBorder="1"/>
    <xf numFmtId="2" fontId="7" fillId="0" borderId="1" xfId="2" applyNumberFormat="1" applyFont="1" applyBorder="1"/>
    <xf numFmtId="164" fontId="4" fillId="3" borderId="1" xfId="1" applyNumberFormat="1" applyFont="1" applyFill="1" applyBorder="1" applyAlignment="1">
      <alignment horizontal="center" textRotation="90" wrapText="1"/>
    </xf>
    <xf numFmtId="164" fontId="7" fillId="0" borderId="1" xfId="2" applyNumberFormat="1" applyFont="1" applyBorder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4" fontId="6" fillId="0" borderId="0" xfId="0" applyNumberFormat="1" applyFont="1"/>
    <xf numFmtId="164" fontId="7" fillId="0" borderId="1" xfId="1" applyNumberFormat="1" applyFont="1" applyBorder="1"/>
    <xf numFmtId="164" fontId="7" fillId="0" borderId="1" xfId="6" applyNumberFormat="1" applyFont="1" applyBorder="1" applyAlignment="1">
      <alignment horizontal="right"/>
    </xf>
    <xf numFmtId="164" fontId="7" fillId="0" borderId="1" xfId="2" applyNumberFormat="1" applyFont="1" applyBorder="1"/>
    <xf numFmtId="2" fontId="7" fillId="0" borderId="1" xfId="6" applyNumberFormat="1" applyFont="1" applyBorder="1"/>
    <xf numFmtId="0" fontId="3" fillId="0" borderId="7" xfId="0" applyFont="1" applyBorder="1" applyAlignment="1">
      <alignment wrapText="1"/>
    </xf>
    <xf numFmtId="0" fontId="6" fillId="0" borderId="2" xfId="0" applyFont="1" applyBorder="1"/>
    <xf numFmtId="3" fontId="6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10" borderId="1" xfId="1" applyFont="1" applyFill="1" applyBorder="1" applyAlignment="1">
      <alignment horizontal="center" wrapText="1"/>
    </xf>
    <xf numFmtId="0" fontId="7" fillId="10" borderId="1" xfId="3" applyFont="1" applyFill="1" applyBorder="1" applyAlignment="1">
      <alignment horizontal="right"/>
    </xf>
    <xf numFmtId="0" fontId="7" fillId="0" borderId="6" xfId="1" applyFont="1" applyBorder="1" applyAlignment="1">
      <alignment horizontal="left"/>
    </xf>
    <xf numFmtId="0" fontId="7" fillId="0" borderId="6" xfId="6" applyFont="1" applyBorder="1"/>
    <xf numFmtId="0" fontId="8" fillId="0" borderId="6" xfId="0" applyFont="1" applyBorder="1"/>
  </cellXfs>
  <cellStyles count="7">
    <cellStyle name="Normal" xfId="0" builtinId="0"/>
    <cellStyle name="Normal 2" xfId="5" xr:uid="{FDE08D43-B6ED-4A6C-98B3-C91231EE852A}"/>
    <cellStyle name="Normal_Sheet1 2" xfId="1" xr:uid="{169B9226-771D-42D9-ADAC-59502611CFE6}"/>
    <cellStyle name="Normal_Sheet2" xfId="3" xr:uid="{194D8D2E-662C-49A3-BFC1-DB40BD9B2679}"/>
    <cellStyle name="Normal_Sheet3" xfId="6" xr:uid="{F14B4D31-CBE5-4398-B682-D65F7C92FBBB}"/>
    <cellStyle name="Normal_Sheet5" xfId="2" xr:uid="{F371D19D-8A31-466D-A099-5A272247DA63}"/>
    <cellStyle name="Normal_UDP2" xfId="4" xr:uid="{587A4D5C-35A3-42D7-8D89-915C6196411D}"/>
  </cellStyles>
  <dxfs count="0"/>
  <tableStyles count="0" defaultTableStyle="TableStyleMedium2" defaultPivotStyle="PivotStyleLight16"/>
  <colors>
    <mruColors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DB974-1011-48C7-9C9F-925B27E62E80}">
  <dimension ref="A1:F23"/>
  <sheetViews>
    <sheetView workbookViewId="0">
      <selection activeCell="J8" sqref="J8"/>
    </sheetView>
  </sheetViews>
  <sheetFormatPr defaultRowHeight="14.25" x14ac:dyDescent="0.2"/>
  <cols>
    <col min="1" max="1" width="25.85546875" style="21" bestFit="1" customWidth="1"/>
    <col min="2" max="2" width="17" style="21" customWidth="1"/>
    <col min="3" max="3" width="18.28515625" style="21" customWidth="1"/>
    <col min="4" max="4" width="17.7109375" style="21" customWidth="1"/>
    <col min="5" max="5" width="16.7109375" style="21" customWidth="1"/>
    <col min="6" max="6" width="17.42578125" style="21" customWidth="1"/>
    <col min="7" max="16384" width="9.140625" style="21"/>
  </cols>
  <sheetData>
    <row r="1" spans="1:6" s="13" customFormat="1" ht="45.75" thickBot="1" x14ac:dyDescent="0.3">
      <c r="A1" s="106" t="s">
        <v>326</v>
      </c>
      <c r="B1" s="106" t="s">
        <v>327</v>
      </c>
      <c r="C1" s="106" t="s">
        <v>1087</v>
      </c>
      <c r="D1" s="106" t="s">
        <v>1088</v>
      </c>
      <c r="E1" s="106" t="s">
        <v>1089</v>
      </c>
      <c r="F1" s="106" t="s">
        <v>1085</v>
      </c>
    </row>
    <row r="2" spans="1:6" x14ac:dyDescent="0.2">
      <c r="A2" s="107" t="s">
        <v>328</v>
      </c>
      <c r="B2" s="107">
        <v>145</v>
      </c>
      <c r="C2" s="107">
        <v>106</v>
      </c>
      <c r="D2" s="107">
        <v>36</v>
      </c>
      <c r="E2" s="107">
        <v>0</v>
      </c>
      <c r="F2" s="107">
        <v>287</v>
      </c>
    </row>
    <row r="3" spans="1:6" x14ac:dyDescent="0.2">
      <c r="A3" s="14" t="s">
        <v>347</v>
      </c>
      <c r="B3" s="14">
        <v>311</v>
      </c>
      <c r="C3" s="14">
        <v>0</v>
      </c>
      <c r="D3" s="14">
        <v>384</v>
      </c>
      <c r="E3" s="14">
        <v>0</v>
      </c>
      <c r="F3" s="14">
        <v>695</v>
      </c>
    </row>
    <row r="4" spans="1:6" x14ac:dyDescent="0.2">
      <c r="A4" s="14" t="s">
        <v>329</v>
      </c>
      <c r="B4" s="14">
        <v>14</v>
      </c>
      <c r="C4" s="14">
        <v>28</v>
      </c>
      <c r="D4" s="14">
        <v>6</v>
      </c>
      <c r="E4" s="14">
        <v>0</v>
      </c>
      <c r="F4" s="14">
        <v>48</v>
      </c>
    </row>
    <row r="5" spans="1:6" x14ac:dyDescent="0.2">
      <c r="A5" s="14" t="s">
        <v>332</v>
      </c>
      <c r="B5" s="14">
        <v>122</v>
      </c>
      <c r="C5" s="14">
        <v>92</v>
      </c>
      <c r="D5" s="14">
        <v>136</v>
      </c>
      <c r="E5" s="14">
        <v>0</v>
      </c>
      <c r="F5" s="14">
        <v>350</v>
      </c>
    </row>
    <row r="6" spans="1:6" x14ac:dyDescent="0.2">
      <c r="A6" s="14" t="s">
        <v>330</v>
      </c>
      <c r="B6" s="14">
        <v>274</v>
      </c>
      <c r="C6" s="14">
        <v>414</v>
      </c>
      <c r="D6" s="14">
        <v>850</v>
      </c>
      <c r="E6" s="14">
        <v>0</v>
      </c>
      <c r="F6" s="108">
        <v>1538</v>
      </c>
    </row>
    <row r="7" spans="1:6" x14ac:dyDescent="0.2">
      <c r="A7" s="14" t="s">
        <v>331</v>
      </c>
      <c r="B7" s="14">
        <v>1</v>
      </c>
      <c r="C7" s="14">
        <v>5</v>
      </c>
      <c r="D7" s="14">
        <v>0</v>
      </c>
      <c r="E7" s="14">
        <v>0</v>
      </c>
      <c r="F7" s="14">
        <v>6</v>
      </c>
    </row>
    <row r="8" spans="1:6" x14ac:dyDescent="0.2">
      <c r="A8" s="14" t="s">
        <v>333</v>
      </c>
      <c r="B8" s="14">
        <v>98</v>
      </c>
      <c r="C8" s="14">
        <v>260</v>
      </c>
      <c r="D8" s="14">
        <v>0</v>
      </c>
      <c r="E8" s="14">
        <v>0</v>
      </c>
      <c r="F8" s="14">
        <v>358</v>
      </c>
    </row>
    <row r="9" spans="1:6" x14ac:dyDescent="0.2">
      <c r="A9" s="14" t="s">
        <v>334</v>
      </c>
      <c r="B9" s="14">
        <v>228</v>
      </c>
      <c r="C9" s="14">
        <v>69</v>
      </c>
      <c r="D9" s="14">
        <v>285</v>
      </c>
      <c r="E9" s="14">
        <v>0</v>
      </c>
      <c r="F9" s="14">
        <v>582</v>
      </c>
    </row>
    <row r="10" spans="1:6" x14ac:dyDescent="0.2">
      <c r="A10" s="14" t="s">
        <v>335</v>
      </c>
      <c r="B10" s="14">
        <v>144</v>
      </c>
      <c r="C10" s="14">
        <v>108</v>
      </c>
      <c r="D10" s="14">
        <v>234</v>
      </c>
      <c r="E10" s="14">
        <v>0</v>
      </c>
      <c r="F10" s="14">
        <v>486</v>
      </c>
    </row>
    <row r="11" spans="1:6" x14ac:dyDescent="0.2">
      <c r="A11" s="14" t="s">
        <v>336</v>
      </c>
      <c r="B11" s="14">
        <v>306</v>
      </c>
      <c r="C11" s="14">
        <v>199</v>
      </c>
      <c r="D11" s="14">
        <v>64</v>
      </c>
      <c r="E11" s="14">
        <v>0</v>
      </c>
      <c r="F11" s="14">
        <v>569</v>
      </c>
    </row>
    <row r="12" spans="1:6" x14ac:dyDescent="0.2">
      <c r="A12" s="14" t="s">
        <v>337</v>
      </c>
      <c r="B12" s="14">
        <v>80</v>
      </c>
      <c r="C12" s="14">
        <v>10</v>
      </c>
      <c r="D12" s="14">
        <v>52</v>
      </c>
      <c r="E12" s="14">
        <v>0</v>
      </c>
      <c r="F12" s="14">
        <v>142</v>
      </c>
    </row>
    <row r="13" spans="1:6" x14ac:dyDescent="0.2">
      <c r="A13" s="14" t="s">
        <v>338</v>
      </c>
      <c r="B13" s="14">
        <v>179</v>
      </c>
      <c r="C13" s="14">
        <v>160</v>
      </c>
      <c r="D13" s="14">
        <v>0</v>
      </c>
      <c r="E13" s="14">
        <v>0</v>
      </c>
      <c r="F13" s="14">
        <v>339</v>
      </c>
    </row>
    <row r="14" spans="1:6" x14ac:dyDescent="0.2">
      <c r="A14" s="14" t="s">
        <v>339</v>
      </c>
      <c r="B14" s="14">
        <v>393</v>
      </c>
      <c r="C14" s="14">
        <v>530</v>
      </c>
      <c r="D14" s="14">
        <v>52</v>
      </c>
      <c r="E14" s="14">
        <v>0</v>
      </c>
      <c r="F14" s="14">
        <v>975</v>
      </c>
    </row>
    <row r="15" spans="1:6" x14ac:dyDescent="0.2">
      <c r="A15" s="14" t="s">
        <v>340</v>
      </c>
      <c r="B15" s="14">
        <v>170</v>
      </c>
      <c r="C15" s="14">
        <v>113</v>
      </c>
      <c r="D15" s="14">
        <v>31</v>
      </c>
      <c r="E15" s="14">
        <v>0</v>
      </c>
      <c r="F15" s="14">
        <v>314</v>
      </c>
    </row>
    <row r="16" spans="1:6" x14ac:dyDescent="0.2">
      <c r="A16" s="14" t="s">
        <v>341</v>
      </c>
      <c r="B16" s="14">
        <v>80</v>
      </c>
      <c r="C16" s="14">
        <v>734</v>
      </c>
      <c r="D16" s="14">
        <v>786</v>
      </c>
      <c r="E16" s="14">
        <v>88</v>
      </c>
      <c r="F16" s="108">
        <v>1688</v>
      </c>
    </row>
    <row r="17" spans="1:6" x14ac:dyDescent="0.2">
      <c r="A17" s="14" t="s">
        <v>342</v>
      </c>
      <c r="B17" s="14">
        <v>203</v>
      </c>
      <c r="C17" s="14">
        <v>125</v>
      </c>
      <c r="D17" s="14">
        <v>114</v>
      </c>
      <c r="E17" s="14">
        <v>0</v>
      </c>
      <c r="F17" s="14">
        <v>442</v>
      </c>
    </row>
    <row r="18" spans="1:6" x14ac:dyDescent="0.2">
      <c r="A18" s="14" t="s">
        <v>343</v>
      </c>
      <c r="B18" s="14">
        <v>40</v>
      </c>
      <c r="C18" s="14">
        <v>139</v>
      </c>
      <c r="D18" s="14">
        <v>24</v>
      </c>
      <c r="E18" s="14">
        <v>0</v>
      </c>
      <c r="F18" s="14">
        <v>203</v>
      </c>
    </row>
    <row r="19" spans="1:6" x14ac:dyDescent="0.2">
      <c r="A19" s="14" t="s">
        <v>344</v>
      </c>
      <c r="B19" s="14">
        <v>144</v>
      </c>
      <c r="C19" s="14">
        <v>328</v>
      </c>
      <c r="D19" s="14">
        <v>0</v>
      </c>
      <c r="E19" s="14">
        <v>0</v>
      </c>
      <c r="F19" s="14">
        <v>472</v>
      </c>
    </row>
    <row r="20" spans="1:6" x14ac:dyDescent="0.2">
      <c r="A20" s="14" t="s">
        <v>345</v>
      </c>
      <c r="B20" s="14">
        <v>85</v>
      </c>
      <c r="C20" s="14">
        <v>148</v>
      </c>
      <c r="D20" s="14">
        <v>282</v>
      </c>
      <c r="E20" s="14">
        <v>0</v>
      </c>
      <c r="F20" s="14">
        <v>515</v>
      </c>
    </row>
    <row r="21" spans="1:6" x14ac:dyDescent="0.2">
      <c r="A21" s="14" t="s">
        <v>346</v>
      </c>
      <c r="B21" s="14">
        <v>112</v>
      </c>
      <c r="C21" s="14">
        <v>245</v>
      </c>
      <c r="D21" s="14">
        <v>5</v>
      </c>
      <c r="E21" s="14">
        <v>0</v>
      </c>
      <c r="F21" s="14">
        <v>362</v>
      </c>
    </row>
    <row r="22" spans="1:6" ht="15" x14ac:dyDescent="0.25">
      <c r="A22" s="109" t="s">
        <v>325</v>
      </c>
      <c r="B22" s="110">
        <v>3129</v>
      </c>
      <c r="C22" s="110">
        <v>3813</v>
      </c>
      <c r="D22" s="110">
        <v>3341</v>
      </c>
      <c r="E22" s="109">
        <v>88</v>
      </c>
      <c r="F22" s="110">
        <v>10371</v>
      </c>
    </row>
    <row r="23" spans="1:6" x14ac:dyDescent="0.2">
      <c r="A23" s="76"/>
      <c r="B23" s="76"/>
      <c r="C23" s="76"/>
      <c r="D23" s="76"/>
      <c r="E23" s="76"/>
      <c r="F23" s="76"/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1A9B-45F6-48A3-B880-D3E164CFA23C}">
  <dimension ref="A1:AZ13"/>
  <sheetViews>
    <sheetView topLeftCell="AC1" workbookViewId="0">
      <selection activeCell="AI2" sqref="AI2:AI13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0.85546875" style="21" bestFit="1" customWidth="1"/>
    <col min="4" max="4" width="50.85546875" style="21" customWidth="1"/>
    <col min="5" max="5" width="11.5703125" style="21" bestFit="1" customWidth="1"/>
    <col min="6" max="7" width="9.140625" style="21"/>
    <col min="8" max="8" width="9.140625" style="41"/>
    <col min="9" max="17" width="9.140625" style="21"/>
    <col min="18" max="18" width="14.285156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52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52" x14ac:dyDescent="0.2">
      <c r="A2" s="14" t="s">
        <v>365</v>
      </c>
      <c r="B2" s="68" t="s">
        <v>375</v>
      </c>
      <c r="C2" s="14" t="s">
        <v>376</v>
      </c>
      <c r="D2" s="14" t="s">
        <v>377</v>
      </c>
      <c r="E2" s="14" t="s">
        <v>41</v>
      </c>
      <c r="F2" s="15">
        <v>2.59</v>
      </c>
      <c r="G2" s="14">
        <v>78</v>
      </c>
      <c r="H2" s="16">
        <f>SUM(G2/F2)</f>
        <v>30.115830115830118</v>
      </c>
      <c r="I2" s="14" t="s">
        <v>363</v>
      </c>
      <c r="J2" s="14" t="s">
        <v>363</v>
      </c>
      <c r="K2" s="14" t="s">
        <v>363</v>
      </c>
      <c r="L2" s="14">
        <v>78</v>
      </c>
      <c r="M2" s="14">
        <f>SUM(S2:W2)</f>
        <v>0</v>
      </c>
      <c r="N2" s="14">
        <f>SUM(X2:AB2)</f>
        <v>78</v>
      </c>
      <c r="O2" s="14">
        <f>SUM(AC2:AH2)</f>
        <v>0</v>
      </c>
      <c r="P2" s="14">
        <v>0</v>
      </c>
      <c r="Q2" s="17">
        <v>78</v>
      </c>
      <c r="R2" s="17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9">
        <v>51</v>
      </c>
      <c r="Y2" s="19">
        <v>27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4" t="s">
        <v>369</v>
      </c>
    </row>
    <row r="3" spans="1:52" x14ac:dyDescent="0.2">
      <c r="A3" s="14" t="s">
        <v>393</v>
      </c>
      <c r="B3" s="14" t="s">
        <v>375</v>
      </c>
      <c r="C3" s="14" t="s">
        <v>431</v>
      </c>
      <c r="D3" s="51" t="s">
        <v>432</v>
      </c>
      <c r="E3" s="14" t="s">
        <v>28</v>
      </c>
      <c r="F3" s="14">
        <v>0.46</v>
      </c>
      <c r="G3" s="14">
        <v>14</v>
      </c>
      <c r="H3" s="16">
        <f>SUM(G3/F3)</f>
        <v>30.434782608695652</v>
      </c>
      <c r="I3" s="14" t="s">
        <v>363</v>
      </c>
      <c r="J3" s="14" t="s">
        <v>363</v>
      </c>
      <c r="K3" s="14" t="s">
        <v>363</v>
      </c>
      <c r="L3" s="14">
        <v>14</v>
      </c>
      <c r="M3" s="14">
        <f>SUM(S3:W3)</f>
        <v>0</v>
      </c>
      <c r="N3" s="14">
        <f>SUM(X3:AB3)</f>
        <v>14</v>
      </c>
      <c r="O3" s="14">
        <f>SUM(AC3:AH3)</f>
        <v>0</v>
      </c>
      <c r="P3" s="14">
        <v>0</v>
      </c>
      <c r="Q3" s="17">
        <v>14</v>
      </c>
      <c r="R3" s="17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9">
        <v>0</v>
      </c>
      <c r="Y3" s="19">
        <v>7</v>
      </c>
      <c r="Z3" s="19">
        <v>7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433</v>
      </c>
    </row>
    <row r="4" spans="1:52" x14ac:dyDescent="0.2">
      <c r="A4" s="14" t="s">
        <v>382</v>
      </c>
      <c r="B4" s="14" t="s">
        <v>375</v>
      </c>
      <c r="C4" s="14" t="s">
        <v>458</v>
      </c>
      <c r="D4" s="14" t="s">
        <v>459</v>
      </c>
      <c r="E4" s="14" t="s">
        <v>127</v>
      </c>
      <c r="F4" s="15">
        <v>0.17</v>
      </c>
      <c r="G4" s="14">
        <v>10</v>
      </c>
      <c r="H4" s="16">
        <f>SUM(G4/F4)</f>
        <v>58.823529411764703</v>
      </c>
      <c r="I4" s="14" t="s">
        <v>363</v>
      </c>
      <c r="J4" s="14" t="s">
        <v>363</v>
      </c>
      <c r="K4" s="14" t="s">
        <v>363</v>
      </c>
      <c r="L4" s="14">
        <v>10</v>
      </c>
      <c r="M4" s="14">
        <f>SUM(S4:W4)</f>
        <v>0</v>
      </c>
      <c r="N4" s="14">
        <f>SUM(X4:AB4)</f>
        <v>10</v>
      </c>
      <c r="O4" s="14">
        <f>SUM(AC4:AH4)</f>
        <v>0</v>
      </c>
      <c r="P4" s="14">
        <v>0</v>
      </c>
      <c r="Q4" s="17">
        <v>4</v>
      </c>
      <c r="R4" s="17">
        <v>6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7</v>
      </c>
      <c r="AA4" s="19">
        <v>3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14" t="s">
        <v>460</v>
      </c>
    </row>
    <row r="5" spans="1:52" x14ac:dyDescent="0.2">
      <c r="A5" s="23" t="s">
        <v>29</v>
      </c>
      <c r="B5" s="23" t="s">
        <v>375</v>
      </c>
      <c r="C5" s="23" t="s">
        <v>172</v>
      </c>
      <c r="D5" s="23" t="s">
        <v>173</v>
      </c>
      <c r="E5" s="23" t="s">
        <v>28</v>
      </c>
      <c r="F5" s="24">
        <v>7.0000000000000007E-2</v>
      </c>
      <c r="G5" s="24">
        <v>12</v>
      </c>
      <c r="H5" s="25">
        <v>171</v>
      </c>
      <c r="I5" s="14" t="s">
        <v>363</v>
      </c>
      <c r="J5" s="14" t="s">
        <v>363</v>
      </c>
      <c r="K5" s="14" t="s">
        <v>363</v>
      </c>
      <c r="L5" s="24">
        <v>9</v>
      </c>
      <c r="M5" s="24">
        <v>9</v>
      </c>
      <c r="N5" s="24">
        <v>0</v>
      </c>
      <c r="O5" s="24">
        <v>0</v>
      </c>
      <c r="P5" s="24">
        <v>0</v>
      </c>
      <c r="Q5" s="26">
        <v>0</v>
      </c>
      <c r="R5" s="26">
        <v>12</v>
      </c>
      <c r="S5" s="18">
        <v>7</v>
      </c>
      <c r="T5" s="18">
        <v>2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3" t="s">
        <v>86</v>
      </c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</row>
    <row r="6" spans="1:52" x14ac:dyDescent="0.2">
      <c r="A6" s="23" t="s">
        <v>29</v>
      </c>
      <c r="B6" s="23" t="s">
        <v>375</v>
      </c>
      <c r="C6" s="23" t="s">
        <v>195</v>
      </c>
      <c r="D6" s="23" t="s">
        <v>196</v>
      </c>
      <c r="E6" s="23" t="s">
        <v>28</v>
      </c>
      <c r="F6" s="24">
        <v>0.33</v>
      </c>
      <c r="G6" s="24">
        <v>20</v>
      </c>
      <c r="H6" s="25">
        <v>60.6</v>
      </c>
      <c r="I6" s="14" t="s">
        <v>363</v>
      </c>
      <c r="J6" s="14" t="s">
        <v>363</v>
      </c>
      <c r="K6" s="14" t="s">
        <v>363</v>
      </c>
      <c r="L6" s="24">
        <v>19</v>
      </c>
      <c r="M6" s="24">
        <v>19</v>
      </c>
      <c r="N6" s="24">
        <v>0</v>
      </c>
      <c r="O6" s="24">
        <v>0</v>
      </c>
      <c r="P6" s="24">
        <v>0</v>
      </c>
      <c r="Q6" s="26">
        <v>0</v>
      </c>
      <c r="R6" s="26">
        <v>20</v>
      </c>
      <c r="S6" s="18">
        <v>19</v>
      </c>
      <c r="T6" s="18">
        <v>0</v>
      </c>
      <c r="U6" s="18">
        <v>0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3" t="s">
        <v>83</v>
      </c>
    </row>
    <row r="7" spans="1:52" x14ac:dyDescent="0.2">
      <c r="A7" s="27" t="s">
        <v>387</v>
      </c>
      <c r="B7" s="27" t="s">
        <v>375</v>
      </c>
      <c r="C7" s="27" t="s">
        <v>675</v>
      </c>
      <c r="D7" s="27" t="s">
        <v>676</v>
      </c>
      <c r="E7" s="27" t="s">
        <v>28</v>
      </c>
      <c r="F7" s="28">
        <v>0.06</v>
      </c>
      <c r="G7" s="28">
        <v>2</v>
      </c>
      <c r="H7" s="95">
        <f t="shared" ref="H7:H12" si="0">SUM(G7/F7)</f>
        <v>33.333333333333336</v>
      </c>
      <c r="I7" s="14" t="s">
        <v>363</v>
      </c>
      <c r="J7" s="14" t="s">
        <v>363</v>
      </c>
      <c r="K7" s="14" t="s">
        <v>363</v>
      </c>
      <c r="L7" s="28">
        <v>2</v>
      </c>
      <c r="M7" s="30">
        <f t="shared" ref="M7:M13" si="1">SUM(S7:W7)</f>
        <v>2</v>
      </c>
      <c r="N7" s="30">
        <f t="shared" ref="N7:N13" si="2">SUM(X7:AB7)</f>
        <v>0</v>
      </c>
      <c r="O7" s="14">
        <f>SUM(AC6:AH6)</f>
        <v>0</v>
      </c>
      <c r="P7" s="14">
        <v>0</v>
      </c>
      <c r="Q7" s="22">
        <v>0</v>
      </c>
      <c r="R7" s="22">
        <v>2</v>
      </c>
      <c r="S7" s="18">
        <v>0</v>
      </c>
      <c r="T7" s="18">
        <v>1</v>
      </c>
      <c r="U7" s="18">
        <v>1</v>
      </c>
      <c r="V7" s="18">
        <v>0</v>
      </c>
      <c r="W7" s="18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20">
        <v>0</v>
      </c>
      <c r="AJ7" s="14" t="s">
        <v>391</v>
      </c>
    </row>
    <row r="8" spans="1:52" x14ac:dyDescent="0.2">
      <c r="A8" s="27" t="s">
        <v>387</v>
      </c>
      <c r="B8" s="27" t="s">
        <v>375</v>
      </c>
      <c r="C8" s="27" t="s">
        <v>847</v>
      </c>
      <c r="D8" s="27" t="s">
        <v>848</v>
      </c>
      <c r="E8" s="27" t="s">
        <v>41</v>
      </c>
      <c r="F8" s="28">
        <v>0.04</v>
      </c>
      <c r="G8" s="28">
        <v>1</v>
      </c>
      <c r="H8" s="95">
        <f t="shared" si="0"/>
        <v>25</v>
      </c>
      <c r="I8" s="14" t="s">
        <v>363</v>
      </c>
      <c r="J8" s="14" t="s">
        <v>363</v>
      </c>
      <c r="K8" s="14" t="s">
        <v>363</v>
      </c>
      <c r="L8" s="28">
        <v>1</v>
      </c>
      <c r="M8" s="30">
        <f t="shared" si="1"/>
        <v>1</v>
      </c>
      <c r="N8" s="30">
        <f t="shared" si="2"/>
        <v>0</v>
      </c>
      <c r="O8" s="14">
        <f>SUM(AC7:AH7)</f>
        <v>0</v>
      </c>
      <c r="P8" s="14">
        <v>0</v>
      </c>
      <c r="Q8" s="22">
        <v>1</v>
      </c>
      <c r="R8" s="22">
        <v>0</v>
      </c>
      <c r="S8" s="18">
        <v>0</v>
      </c>
      <c r="T8" s="18">
        <v>0</v>
      </c>
      <c r="U8" s="18">
        <v>1</v>
      </c>
      <c r="V8" s="18">
        <v>0</v>
      </c>
      <c r="W8" s="18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20">
        <v>0</v>
      </c>
      <c r="AJ8" s="14" t="s">
        <v>391</v>
      </c>
    </row>
    <row r="9" spans="1:52" x14ac:dyDescent="0.2">
      <c r="A9" s="27" t="s">
        <v>387</v>
      </c>
      <c r="B9" s="27" t="s">
        <v>375</v>
      </c>
      <c r="C9" s="27" t="s">
        <v>849</v>
      </c>
      <c r="D9" s="27" t="s">
        <v>850</v>
      </c>
      <c r="E9" s="27" t="s">
        <v>28</v>
      </c>
      <c r="F9" s="28">
        <v>0.02</v>
      </c>
      <c r="G9" s="28">
        <v>3</v>
      </c>
      <c r="H9" s="95">
        <f t="shared" si="0"/>
        <v>150</v>
      </c>
      <c r="I9" s="14" t="s">
        <v>363</v>
      </c>
      <c r="J9" s="14" t="s">
        <v>363</v>
      </c>
      <c r="K9" s="14" t="s">
        <v>363</v>
      </c>
      <c r="L9" s="28">
        <v>3</v>
      </c>
      <c r="M9" s="30">
        <f t="shared" si="1"/>
        <v>3</v>
      </c>
      <c r="N9" s="30">
        <f t="shared" si="2"/>
        <v>0</v>
      </c>
      <c r="O9" s="14">
        <f>SUM(AC8:AH8)</f>
        <v>0</v>
      </c>
      <c r="P9" s="14">
        <v>0</v>
      </c>
      <c r="Q9" s="22">
        <v>0</v>
      </c>
      <c r="R9" s="22">
        <v>3</v>
      </c>
      <c r="S9" s="18">
        <v>0</v>
      </c>
      <c r="T9" s="18">
        <v>1</v>
      </c>
      <c r="U9" s="18">
        <v>2</v>
      </c>
      <c r="V9" s="18">
        <v>0</v>
      </c>
      <c r="W9" s="18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0">
        <v>0</v>
      </c>
      <c r="AJ9" s="14" t="s">
        <v>391</v>
      </c>
    </row>
    <row r="10" spans="1:52" x14ac:dyDescent="0.2">
      <c r="A10" s="40" t="s">
        <v>499</v>
      </c>
      <c r="B10" s="40" t="s">
        <v>375</v>
      </c>
      <c r="C10" s="40" t="s">
        <v>857</v>
      </c>
      <c r="D10" s="40" t="s">
        <v>858</v>
      </c>
      <c r="E10" s="40" t="s">
        <v>28</v>
      </c>
      <c r="F10" s="53">
        <v>1.2599999904632568</v>
      </c>
      <c r="G10" s="40">
        <v>134</v>
      </c>
      <c r="H10" s="54">
        <f t="shared" si="0"/>
        <v>106.34920715414688</v>
      </c>
      <c r="I10" s="14" t="s">
        <v>363</v>
      </c>
      <c r="J10" s="14" t="s">
        <v>363</v>
      </c>
      <c r="K10" s="14" t="s">
        <v>363</v>
      </c>
      <c r="L10" s="40">
        <v>134</v>
      </c>
      <c r="M10" s="14">
        <f t="shared" si="1"/>
        <v>0</v>
      </c>
      <c r="N10" s="14">
        <f t="shared" si="2"/>
        <v>0</v>
      </c>
      <c r="O10" s="14">
        <f>SUM(AC10:AH10)</f>
        <v>134</v>
      </c>
      <c r="P10" s="14">
        <v>0</v>
      </c>
      <c r="Q10" s="39">
        <v>0</v>
      </c>
      <c r="R10" s="39">
        <v>134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68</v>
      </c>
      <c r="AG10" s="20">
        <v>66</v>
      </c>
      <c r="AH10" s="20">
        <v>0</v>
      </c>
      <c r="AI10" s="20">
        <v>0</v>
      </c>
      <c r="AJ10" s="40" t="s">
        <v>859</v>
      </c>
    </row>
    <row r="11" spans="1:52" x14ac:dyDescent="0.2">
      <c r="A11" s="14" t="s">
        <v>499</v>
      </c>
      <c r="B11" s="14" t="s">
        <v>375</v>
      </c>
      <c r="C11" s="14" t="s">
        <v>934</v>
      </c>
      <c r="D11" s="14" t="s">
        <v>935</v>
      </c>
      <c r="E11" s="14" t="s">
        <v>41</v>
      </c>
      <c r="F11" s="15">
        <v>3.99</v>
      </c>
      <c r="G11" s="14">
        <v>110</v>
      </c>
      <c r="H11" s="16">
        <f t="shared" si="0"/>
        <v>27.56892230576441</v>
      </c>
      <c r="I11" s="14" t="s">
        <v>363</v>
      </c>
      <c r="J11" s="14" t="s">
        <v>363</v>
      </c>
      <c r="K11" s="14" t="s">
        <v>363</v>
      </c>
      <c r="L11" s="14">
        <v>110</v>
      </c>
      <c r="M11" s="14">
        <f t="shared" si="1"/>
        <v>110</v>
      </c>
      <c r="N11" s="14">
        <f t="shared" si="2"/>
        <v>0</v>
      </c>
      <c r="O11" s="14">
        <f>SUM(AC11:AH11)</f>
        <v>0</v>
      </c>
      <c r="P11" s="14">
        <v>0</v>
      </c>
      <c r="Q11" s="39">
        <v>110</v>
      </c>
      <c r="R11" s="39">
        <v>0</v>
      </c>
      <c r="S11" s="18">
        <v>0</v>
      </c>
      <c r="T11" s="18">
        <v>0</v>
      </c>
      <c r="U11" s="18">
        <v>0</v>
      </c>
      <c r="V11" s="18">
        <v>42</v>
      </c>
      <c r="W11" s="18">
        <v>68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14" t="s">
        <v>936</v>
      </c>
    </row>
    <row r="12" spans="1:52" x14ac:dyDescent="0.2">
      <c r="A12" s="14" t="s">
        <v>499</v>
      </c>
      <c r="B12" s="14" t="s">
        <v>375</v>
      </c>
      <c r="C12" s="14" t="s">
        <v>968</v>
      </c>
      <c r="D12" s="14" t="s">
        <v>969</v>
      </c>
      <c r="E12" s="14" t="s">
        <v>28</v>
      </c>
      <c r="F12" s="15">
        <v>0.16</v>
      </c>
      <c r="G12" s="14">
        <v>6</v>
      </c>
      <c r="H12" s="16">
        <f t="shared" si="0"/>
        <v>37.5</v>
      </c>
      <c r="I12" s="14" t="s">
        <v>363</v>
      </c>
      <c r="J12" s="14" t="s">
        <v>363</v>
      </c>
      <c r="K12" s="14" t="s">
        <v>363</v>
      </c>
      <c r="L12" s="14">
        <v>6</v>
      </c>
      <c r="M12" s="14">
        <f t="shared" si="1"/>
        <v>0</v>
      </c>
      <c r="N12" s="14">
        <f t="shared" si="2"/>
        <v>6</v>
      </c>
      <c r="O12" s="14">
        <f>SUM(AC12:AH12)</f>
        <v>0</v>
      </c>
      <c r="P12" s="14">
        <v>0</v>
      </c>
      <c r="Q12" s="39">
        <v>0</v>
      </c>
      <c r="R12" s="39">
        <v>6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19">
        <v>5</v>
      </c>
      <c r="Z12" s="19">
        <v>1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14" t="s">
        <v>502</v>
      </c>
    </row>
    <row r="13" spans="1:52" x14ac:dyDescent="0.2">
      <c r="A13" s="14" t="s">
        <v>499</v>
      </c>
      <c r="B13" s="40" t="s">
        <v>375</v>
      </c>
      <c r="C13" s="40" t="s">
        <v>991</v>
      </c>
      <c r="D13" s="40" t="s">
        <v>992</v>
      </c>
      <c r="E13" s="14" t="s">
        <v>28</v>
      </c>
      <c r="F13" s="15">
        <v>1.92</v>
      </c>
      <c r="G13" s="40">
        <v>100</v>
      </c>
      <c r="H13" s="16">
        <v>70</v>
      </c>
      <c r="I13" s="14" t="s">
        <v>363</v>
      </c>
      <c r="J13" s="14" t="s">
        <v>363</v>
      </c>
      <c r="K13" s="14" t="s">
        <v>363</v>
      </c>
      <c r="L13" s="40">
        <v>100</v>
      </c>
      <c r="M13" s="14">
        <f t="shared" si="1"/>
        <v>0</v>
      </c>
      <c r="N13" s="14">
        <f t="shared" si="2"/>
        <v>0</v>
      </c>
      <c r="O13" s="14">
        <f>SUM(AC13:AH13)</f>
        <v>100</v>
      </c>
      <c r="P13" s="14">
        <v>0</v>
      </c>
      <c r="Q13" s="39">
        <v>0</v>
      </c>
      <c r="R13" s="39">
        <v>100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65</v>
      </c>
      <c r="AG13" s="20">
        <v>35</v>
      </c>
      <c r="AH13" s="20">
        <v>0</v>
      </c>
      <c r="AI13" s="20">
        <v>0</v>
      </c>
      <c r="AJ13" s="40" t="s">
        <v>867</v>
      </c>
    </row>
  </sheetData>
  <sortState xmlns:xlrd2="http://schemas.microsoft.com/office/spreadsheetml/2017/richdata2" ref="A2:AJ14">
    <sortCondition ref="B1:B14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9B0C-9233-4FBF-93BB-2CBE0C25A853}">
  <dimension ref="A1:AJ19"/>
  <sheetViews>
    <sheetView topLeftCell="W1" workbookViewId="0">
      <selection activeCell="AI2" sqref="AI2:AI19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1.140625" style="21" bestFit="1" customWidth="1"/>
    <col min="4" max="4" width="39.5703125" style="21" customWidth="1"/>
    <col min="5" max="5" width="11.5703125" style="21" bestFit="1" customWidth="1"/>
    <col min="6" max="7" width="9.140625" style="21"/>
    <col min="8" max="8" width="9.140625" style="41"/>
    <col min="9" max="17" width="9.140625" style="21"/>
    <col min="18" max="18" width="12.57031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14" t="s">
        <v>382</v>
      </c>
      <c r="B2" s="14" t="s">
        <v>383</v>
      </c>
      <c r="C2" s="14" t="s">
        <v>384</v>
      </c>
      <c r="D2" s="14" t="s">
        <v>385</v>
      </c>
      <c r="E2" s="14" t="s">
        <v>28</v>
      </c>
      <c r="F2" s="14">
        <v>0.23</v>
      </c>
      <c r="G2" s="14">
        <v>6</v>
      </c>
      <c r="H2" s="14">
        <v>26.09</v>
      </c>
      <c r="I2" s="14" t="s">
        <v>363</v>
      </c>
      <c r="J2" s="14" t="s">
        <v>363</v>
      </c>
      <c r="K2" s="14" t="s">
        <v>363</v>
      </c>
      <c r="L2" s="14">
        <v>6</v>
      </c>
      <c r="M2" s="14">
        <f t="shared" ref="M2:M7" si="0">SUM(S2:W2)</f>
        <v>0</v>
      </c>
      <c r="N2" s="14">
        <f t="shared" ref="N2:N7" si="1">SUM(X2:AB2)</f>
        <v>6</v>
      </c>
      <c r="O2" s="14">
        <f t="shared" ref="O2:O7" si="2">SUM(AC2:AH2)</f>
        <v>0</v>
      </c>
      <c r="P2" s="14">
        <v>0</v>
      </c>
      <c r="Q2" s="17">
        <v>6</v>
      </c>
      <c r="R2" s="17">
        <v>0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19">
        <v>5</v>
      </c>
      <c r="Y2" s="19">
        <v>1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4" t="s">
        <v>386</v>
      </c>
    </row>
    <row r="3" spans="1:36" x14ac:dyDescent="0.2">
      <c r="A3" s="14" t="s">
        <v>382</v>
      </c>
      <c r="B3" s="14" t="s">
        <v>383</v>
      </c>
      <c r="C3" s="14" t="s">
        <v>416</v>
      </c>
      <c r="D3" s="14" t="s">
        <v>417</v>
      </c>
      <c r="E3" s="14" t="s">
        <v>28</v>
      </c>
      <c r="F3" s="15">
        <v>0.16</v>
      </c>
      <c r="G3" s="14">
        <v>8</v>
      </c>
      <c r="H3" s="16">
        <f>SUM(G3/F3)</f>
        <v>50</v>
      </c>
      <c r="I3" s="14" t="s">
        <v>363</v>
      </c>
      <c r="J3" s="14" t="s">
        <v>363</v>
      </c>
      <c r="K3" s="14" t="s">
        <v>363</v>
      </c>
      <c r="L3" s="14">
        <v>8</v>
      </c>
      <c r="M3" s="14">
        <f t="shared" si="0"/>
        <v>0</v>
      </c>
      <c r="N3" s="14">
        <f t="shared" si="1"/>
        <v>0</v>
      </c>
      <c r="O3" s="14">
        <f t="shared" si="2"/>
        <v>8</v>
      </c>
      <c r="P3" s="14">
        <v>0</v>
      </c>
      <c r="Q3" s="17">
        <v>8</v>
      </c>
      <c r="R3" s="17">
        <v>0</v>
      </c>
      <c r="S3" s="55">
        <v>0</v>
      </c>
      <c r="T3" s="55">
        <v>0</v>
      </c>
      <c r="U3" s="55">
        <v>0</v>
      </c>
      <c r="V3" s="55">
        <v>0</v>
      </c>
      <c r="W3" s="55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20">
        <v>5</v>
      </c>
      <c r="AD3" s="20">
        <v>3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418</v>
      </c>
    </row>
    <row r="4" spans="1:36" x14ac:dyDescent="0.2">
      <c r="A4" s="14" t="s">
        <v>382</v>
      </c>
      <c r="B4" s="14" t="s">
        <v>383</v>
      </c>
      <c r="C4" s="14" t="s">
        <v>441</v>
      </c>
      <c r="D4" s="14" t="s">
        <v>442</v>
      </c>
      <c r="E4" s="14" t="s">
        <v>28</v>
      </c>
      <c r="F4" s="15">
        <v>0.21</v>
      </c>
      <c r="G4" s="14">
        <v>5</v>
      </c>
      <c r="H4" s="16">
        <f>SUM(G4/F4)</f>
        <v>23.80952380952381</v>
      </c>
      <c r="I4" s="14" t="s">
        <v>363</v>
      </c>
      <c r="J4" s="14" t="s">
        <v>363</v>
      </c>
      <c r="K4" s="14" t="s">
        <v>363</v>
      </c>
      <c r="L4" s="14">
        <v>5</v>
      </c>
      <c r="M4" s="14">
        <f t="shared" si="0"/>
        <v>0</v>
      </c>
      <c r="N4" s="14">
        <f t="shared" si="1"/>
        <v>5</v>
      </c>
      <c r="O4" s="14">
        <f t="shared" si="2"/>
        <v>0</v>
      </c>
      <c r="P4" s="14">
        <v>0</v>
      </c>
      <c r="Q4" s="17">
        <v>5</v>
      </c>
      <c r="R4" s="17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2</v>
      </c>
      <c r="AA4" s="19">
        <v>2</v>
      </c>
      <c r="AB4" s="19">
        <v>1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14" t="s">
        <v>443</v>
      </c>
    </row>
    <row r="5" spans="1:36" x14ac:dyDescent="0.2">
      <c r="A5" s="14" t="s">
        <v>365</v>
      </c>
      <c r="B5" s="68" t="s">
        <v>383</v>
      </c>
      <c r="C5" s="14" t="s">
        <v>451</v>
      </c>
      <c r="D5" s="14" t="s">
        <v>452</v>
      </c>
      <c r="E5" s="14" t="s">
        <v>41</v>
      </c>
      <c r="F5" s="15">
        <v>0.46</v>
      </c>
      <c r="G5" s="14">
        <v>18</v>
      </c>
      <c r="H5" s="16">
        <f>SUM(G5/F5)</f>
        <v>39.130434782608695</v>
      </c>
      <c r="I5" s="14" t="s">
        <v>363</v>
      </c>
      <c r="J5" s="14" t="s">
        <v>363</v>
      </c>
      <c r="K5" s="14" t="s">
        <v>363</v>
      </c>
      <c r="L5" s="14">
        <v>18</v>
      </c>
      <c r="M5" s="14">
        <f t="shared" si="0"/>
        <v>0</v>
      </c>
      <c r="N5" s="14">
        <f t="shared" si="1"/>
        <v>18</v>
      </c>
      <c r="O5" s="14">
        <f t="shared" si="2"/>
        <v>0</v>
      </c>
      <c r="P5" s="14">
        <v>0</v>
      </c>
      <c r="Q5" s="17">
        <v>18</v>
      </c>
      <c r="R5" s="17">
        <v>0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19">
        <v>0</v>
      </c>
      <c r="Y5" s="19">
        <v>0</v>
      </c>
      <c r="Z5" s="19">
        <v>7</v>
      </c>
      <c r="AA5" s="19">
        <v>7</v>
      </c>
      <c r="AB5" s="19">
        <v>4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14" t="s">
        <v>369</v>
      </c>
    </row>
    <row r="6" spans="1:36" x14ac:dyDescent="0.2">
      <c r="A6" s="14" t="s">
        <v>382</v>
      </c>
      <c r="B6" s="14" t="s">
        <v>383</v>
      </c>
      <c r="C6" s="14" t="s">
        <v>503</v>
      </c>
      <c r="D6" s="14" t="s">
        <v>504</v>
      </c>
      <c r="E6" s="14" t="s">
        <v>28</v>
      </c>
      <c r="F6" s="15">
        <v>0.2</v>
      </c>
      <c r="G6" s="14">
        <v>10</v>
      </c>
      <c r="H6" s="16">
        <f>SUM(G6/F6)</f>
        <v>50</v>
      </c>
      <c r="I6" s="14" t="s">
        <v>363</v>
      </c>
      <c r="J6" s="14" t="s">
        <v>363</v>
      </c>
      <c r="K6" s="14" t="s">
        <v>363</v>
      </c>
      <c r="L6" s="14">
        <v>10</v>
      </c>
      <c r="M6" s="14">
        <f t="shared" si="0"/>
        <v>0</v>
      </c>
      <c r="N6" s="14">
        <f t="shared" si="1"/>
        <v>10</v>
      </c>
      <c r="O6" s="14">
        <f t="shared" si="2"/>
        <v>0</v>
      </c>
      <c r="P6" s="14">
        <v>0</v>
      </c>
      <c r="Q6" s="22">
        <v>10</v>
      </c>
      <c r="R6" s="22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9">
        <v>7</v>
      </c>
      <c r="Y6" s="19">
        <v>3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14" t="s">
        <v>407</v>
      </c>
    </row>
    <row r="7" spans="1:36" x14ac:dyDescent="0.2">
      <c r="A7" s="14" t="s">
        <v>382</v>
      </c>
      <c r="B7" s="14" t="s">
        <v>383</v>
      </c>
      <c r="C7" s="14" t="s">
        <v>523</v>
      </c>
      <c r="D7" s="14" t="s">
        <v>524</v>
      </c>
      <c r="E7" s="14" t="s">
        <v>28</v>
      </c>
      <c r="F7" s="15">
        <v>1.88</v>
      </c>
      <c r="G7" s="14">
        <v>25</v>
      </c>
      <c r="H7" s="16">
        <f>SUM(G7/F7)</f>
        <v>13.297872340425533</v>
      </c>
      <c r="I7" s="14" t="s">
        <v>363</v>
      </c>
      <c r="J7" s="14" t="s">
        <v>363</v>
      </c>
      <c r="K7" s="14" t="s">
        <v>363</v>
      </c>
      <c r="L7" s="14">
        <v>25</v>
      </c>
      <c r="M7" s="14">
        <f t="shared" si="0"/>
        <v>0</v>
      </c>
      <c r="N7" s="14">
        <f t="shared" si="1"/>
        <v>25</v>
      </c>
      <c r="O7" s="14">
        <f t="shared" si="2"/>
        <v>0</v>
      </c>
      <c r="P7" s="14">
        <v>0</v>
      </c>
      <c r="Q7" s="22">
        <v>25</v>
      </c>
      <c r="R7" s="22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19">
        <v>0</v>
      </c>
      <c r="AA7" s="19">
        <v>21</v>
      </c>
      <c r="AB7" s="19">
        <v>4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14" t="s">
        <v>407</v>
      </c>
    </row>
    <row r="8" spans="1:36" x14ac:dyDescent="0.2">
      <c r="A8" s="23" t="s">
        <v>29</v>
      </c>
      <c r="B8" s="23" t="s">
        <v>383</v>
      </c>
      <c r="C8" s="23" t="s">
        <v>114</v>
      </c>
      <c r="D8" s="23" t="s">
        <v>115</v>
      </c>
      <c r="E8" s="23" t="s">
        <v>28</v>
      </c>
      <c r="F8" s="24">
        <v>0.06</v>
      </c>
      <c r="G8" s="24">
        <v>1</v>
      </c>
      <c r="H8" s="25">
        <v>16</v>
      </c>
      <c r="I8" s="14" t="s">
        <v>363</v>
      </c>
      <c r="J8" s="14" t="s">
        <v>363</v>
      </c>
      <c r="K8" s="14" t="s">
        <v>363</v>
      </c>
      <c r="L8" s="24">
        <v>1</v>
      </c>
      <c r="M8" s="24">
        <v>1</v>
      </c>
      <c r="N8" s="24">
        <v>0</v>
      </c>
      <c r="O8" s="24">
        <v>0</v>
      </c>
      <c r="P8" s="14">
        <v>0</v>
      </c>
      <c r="Q8" s="26">
        <v>1</v>
      </c>
      <c r="R8" s="26">
        <v>0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3" t="s">
        <v>116</v>
      </c>
    </row>
    <row r="9" spans="1:36" x14ac:dyDescent="0.2">
      <c r="A9" s="27" t="s">
        <v>387</v>
      </c>
      <c r="B9" s="27" t="s">
        <v>383</v>
      </c>
      <c r="C9" s="27" t="s">
        <v>647</v>
      </c>
      <c r="D9" s="27" t="s">
        <v>648</v>
      </c>
      <c r="E9" s="27" t="s">
        <v>28</v>
      </c>
      <c r="F9" s="28">
        <v>0.01</v>
      </c>
      <c r="G9" s="28">
        <v>1</v>
      </c>
      <c r="H9" s="29">
        <v>200</v>
      </c>
      <c r="I9" s="14" t="s">
        <v>363</v>
      </c>
      <c r="J9" s="14" t="s">
        <v>363</v>
      </c>
      <c r="K9" s="14" t="s">
        <v>363</v>
      </c>
      <c r="L9" s="28">
        <v>1</v>
      </c>
      <c r="M9" s="30">
        <f>SUM(S9:W9)</f>
        <v>1</v>
      </c>
      <c r="N9" s="30">
        <f>SUM(X9:AB9)</f>
        <v>0</v>
      </c>
      <c r="O9" s="14">
        <f>SUM(AC8:AH8)</f>
        <v>0</v>
      </c>
      <c r="P9" s="14">
        <v>0</v>
      </c>
      <c r="Q9" s="22">
        <v>0</v>
      </c>
      <c r="R9" s="22">
        <v>1</v>
      </c>
      <c r="S9" s="18">
        <v>0</v>
      </c>
      <c r="T9" s="18">
        <v>0</v>
      </c>
      <c r="U9" s="18">
        <v>1</v>
      </c>
      <c r="V9" s="18">
        <v>0</v>
      </c>
      <c r="W9" s="18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0">
        <v>0</v>
      </c>
      <c r="AJ9" s="14" t="s">
        <v>391</v>
      </c>
    </row>
    <row r="10" spans="1:36" x14ac:dyDescent="0.2">
      <c r="A10" s="27" t="s">
        <v>387</v>
      </c>
      <c r="B10" s="27" t="s">
        <v>383</v>
      </c>
      <c r="C10" s="27" t="s">
        <v>697</v>
      </c>
      <c r="D10" s="27" t="s">
        <v>698</v>
      </c>
      <c r="E10" s="27" t="s">
        <v>28</v>
      </c>
      <c r="F10" s="28">
        <v>0.19</v>
      </c>
      <c r="G10" s="28">
        <v>16</v>
      </c>
      <c r="H10" s="29">
        <v>78.900000000000006</v>
      </c>
      <c r="I10" s="14" t="s">
        <v>363</v>
      </c>
      <c r="J10" s="14" t="s">
        <v>363</v>
      </c>
      <c r="K10" s="14" t="s">
        <v>363</v>
      </c>
      <c r="L10" s="28">
        <v>16</v>
      </c>
      <c r="M10" s="30">
        <f>SUM(S10:W10)</f>
        <v>16</v>
      </c>
      <c r="N10" s="30">
        <f>SUM(X10:AB10)</f>
        <v>0</v>
      </c>
      <c r="O10" s="14">
        <f>SUM(AC9:AH9)</f>
        <v>0</v>
      </c>
      <c r="P10" s="14">
        <v>0</v>
      </c>
      <c r="Q10" s="22">
        <v>0</v>
      </c>
      <c r="R10" s="22">
        <v>16</v>
      </c>
      <c r="S10" s="18">
        <v>0</v>
      </c>
      <c r="T10" s="18">
        <v>7</v>
      </c>
      <c r="U10" s="18">
        <v>7</v>
      </c>
      <c r="V10" s="18">
        <v>2</v>
      </c>
      <c r="W10" s="18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20">
        <v>0</v>
      </c>
      <c r="AJ10" s="14" t="s">
        <v>529</v>
      </c>
    </row>
    <row r="11" spans="1:36" x14ac:dyDescent="0.2">
      <c r="A11" s="23" t="s">
        <v>29</v>
      </c>
      <c r="B11" s="23" t="s">
        <v>383</v>
      </c>
      <c r="C11" s="23" t="s">
        <v>262</v>
      </c>
      <c r="D11" s="23" t="s">
        <v>263</v>
      </c>
      <c r="E11" s="23" t="s">
        <v>41</v>
      </c>
      <c r="F11" s="24">
        <v>0.49</v>
      </c>
      <c r="G11" s="24">
        <v>24</v>
      </c>
      <c r="H11" s="25">
        <v>48.9</v>
      </c>
      <c r="I11" s="14" t="s">
        <v>363</v>
      </c>
      <c r="J11" s="14" t="s">
        <v>363</v>
      </c>
      <c r="K11" s="14" t="s">
        <v>363</v>
      </c>
      <c r="L11" s="24">
        <v>24</v>
      </c>
      <c r="M11" s="24">
        <v>24</v>
      </c>
      <c r="N11" s="24">
        <v>0</v>
      </c>
      <c r="O11" s="24">
        <v>0</v>
      </c>
      <c r="P11" s="14">
        <v>0</v>
      </c>
      <c r="Q11" s="26">
        <v>24</v>
      </c>
      <c r="R11" s="26">
        <v>0</v>
      </c>
      <c r="S11" s="18">
        <v>0</v>
      </c>
      <c r="T11" s="18">
        <v>21</v>
      </c>
      <c r="U11" s="18">
        <v>3</v>
      </c>
      <c r="V11" s="18">
        <v>0</v>
      </c>
      <c r="W11" s="18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3" t="s">
        <v>44</v>
      </c>
    </row>
    <row r="12" spans="1:36" x14ac:dyDescent="0.2">
      <c r="A12" s="27" t="s">
        <v>387</v>
      </c>
      <c r="B12" s="27" t="s">
        <v>383</v>
      </c>
      <c r="C12" s="27" t="s">
        <v>707</v>
      </c>
      <c r="D12" s="27" t="s">
        <v>708</v>
      </c>
      <c r="E12" s="27" t="s">
        <v>28</v>
      </c>
      <c r="F12" s="28">
        <v>0.06</v>
      </c>
      <c r="G12" s="28">
        <v>5</v>
      </c>
      <c r="H12" s="29">
        <v>100</v>
      </c>
      <c r="I12" s="14" t="s">
        <v>363</v>
      </c>
      <c r="J12" s="14" t="s">
        <v>363</v>
      </c>
      <c r="K12" s="14" t="s">
        <v>363</v>
      </c>
      <c r="L12" s="28">
        <v>5</v>
      </c>
      <c r="M12" s="30">
        <f>SUM(S12:W12)</f>
        <v>5</v>
      </c>
      <c r="N12" s="30">
        <f>SUM(X12:AB12)</f>
        <v>0</v>
      </c>
      <c r="O12" s="14">
        <f>SUM(AC11:AH11)</f>
        <v>0</v>
      </c>
      <c r="P12" s="14">
        <v>0</v>
      </c>
      <c r="Q12" s="22">
        <v>0</v>
      </c>
      <c r="R12" s="22">
        <v>5</v>
      </c>
      <c r="S12" s="18">
        <v>0</v>
      </c>
      <c r="T12" s="18">
        <v>3</v>
      </c>
      <c r="U12" s="18">
        <v>2</v>
      </c>
      <c r="V12" s="18">
        <v>0</v>
      </c>
      <c r="W12" s="18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20">
        <v>0</v>
      </c>
      <c r="AJ12" s="14" t="s">
        <v>391</v>
      </c>
    </row>
    <row r="13" spans="1:36" x14ac:dyDescent="0.2">
      <c r="A13" s="50" t="s">
        <v>370</v>
      </c>
      <c r="B13" s="50" t="s">
        <v>383</v>
      </c>
      <c r="C13" s="50" t="s">
        <v>747</v>
      </c>
      <c r="D13" s="50" t="s">
        <v>748</v>
      </c>
      <c r="E13" s="50" t="s">
        <v>28</v>
      </c>
      <c r="F13" s="50">
        <v>0.36</v>
      </c>
      <c r="G13" s="30">
        <v>19</v>
      </c>
      <c r="H13" s="96">
        <f t="shared" ref="H13:H19" si="3">SUM(G13/F13)</f>
        <v>52.777777777777779</v>
      </c>
      <c r="I13" s="14" t="s">
        <v>363</v>
      </c>
      <c r="J13" s="14" t="s">
        <v>363</v>
      </c>
      <c r="K13" s="14" t="s">
        <v>363</v>
      </c>
      <c r="L13" s="30">
        <v>19</v>
      </c>
      <c r="M13" s="30">
        <f>SUM(S13:W13)</f>
        <v>0</v>
      </c>
      <c r="N13" s="30">
        <f>SUM(X13:AB13)</f>
        <v>19</v>
      </c>
      <c r="O13" s="14">
        <f>SUM(AC12:AH12)</f>
        <v>0</v>
      </c>
      <c r="P13" s="14">
        <v>0</v>
      </c>
      <c r="Q13" s="52">
        <v>19</v>
      </c>
      <c r="R13" s="52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19">
        <v>2</v>
      </c>
      <c r="Y13" s="19">
        <v>7</v>
      </c>
      <c r="Z13" s="19">
        <v>7</v>
      </c>
      <c r="AA13" s="19">
        <v>3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14" t="s">
        <v>749</v>
      </c>
    </row>
    <row r="14" spans="1:36" x14ac:dyDescent="0.2">
      <c r="A14" s="27" t="s">
        <v>387</v>
      </c>
      <c r="B14" s="27" t="s">
        <v>383</v>
      </c>
      <c r="C14" s="27" t="s">
        <v>762</v>
      </c>
      <c r="D14" s="27" t="s">
        <v>763</v>
      </c>
      <c r="E14" s="27" t="s">
        <v>28</v>
      </c>
      <c r="F14" s="27">
        <v>0.04</v>
      </c>
      <c r="G14" s="28">
        <v>8</v>
      </c>
      <c r="H14" s="96">
        <f t="shared" si="3"/>
        <v>200</v>
      </c>
      <c r="I14" s="14" t="s">
        <v>363</v>
      </c>
      <c r="J14" s="14" t="s">
        <v>363</v>
      </c>
      <c r="K14" s="14" t="s">
        <v>363</v>
      </c>
      <c r="L14" s="28">
        <v>8</v>
      </c>
      <c r="M14" s="30">
        <f>SUM(S14:W14)</f>
        <v>8</v>
      </c>
      <c r="N14" s="30">
        <f>SUM(X14:AB14)</f>
        <v>0</v>
      </c>
      <c r="O14" s="14">
        <f>SUM(AC13:AH13)</f>
        <v>0</v>
      </c>
      <c r="P14" s="14">
        <v>0</v>
      </c>
      <c r="Q14" s="22">
        <v>0</v>
      </c>
      <c r="R14" s="22">
        <v>8</v>
      </c>
      <c r="S14" s="18">
        <v>0</v>
      </c>
      <c r="T14" s="18">
        <v>5</v>
      </c>
      <c r="U14" s="18">
        <v>3</v>
      </c>
      <c r="V14" s="18">
        <v>0</v>
      </c>
      <c r="W14" s="18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20">
        <v>0</v>
      </c>
      <c r="AJ14" s="14" t="s">
        <v>391</v>
      </c>
    </row>
    <row r="15" spans="1:36" x14ac:dyDescent="0.2">
      <c r="A15" s="23" t="s">
        <v>29</v>
      </c>
      <c r="B15" s="23" t="s">
        <v>383</v>
      </c>
      <c r="C15" s="23" t="s">
        <v>301</v>
      </c>
      <c r="D15" s="23" t="s">
        <v>302</v>
      </c>
      <c r="E15" s="23" t="s">
        <v>28</v>
      </c>
      <c r="F15" s="24">
        <v>0.04</v>
      </c>
      <c r="G15" s="24">
        <v>1</v>
      </c>
      <c r="H15" s="97">
        <f t="shared" si="3"/>
        <v>25</v>
      </c>
      <c r="I15" s="14" t="s">
        <v>363</v>
      </c>
      <c r="J15" s="14" t="s">
        <v>363</v>
      </c>
      <c r="K15" s="14" t="s">
        <v>363</v>
      </c>
      <c r="L15" s="24">
        <v>1</v>
      </c>
      <c r="M15" s="24">
        <v>1</v>
      </c>
      <c r="N15" s="24">
        <v>0</v>
      </c>
      <c r="O15" s="24">
        <v>0</v>
      </c>
      <c r="P15" s="14">
        <v>0</v>
      </c>
      <c r="Q15" s="26">
        <v>1</v>
      </c>
      <c r="R15" s="26">
        <v>0</v>
      </c>
      <c r="S15" s="18">
        <v>0</v>
      </c>
      <c r="T15" s="18">
        <v>1</v>
      </c>
      <c r="U15" s="18">
        <v>0</v>
      </c>
      <c r="V15" s="18">
        <v>0</v>
      </c>
      <c r="W15" s="18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3" t="s">
        <v>44</v>
      </c>
    </row>
    <row r="16" spans="1:36" x14ac:dyDescent="0.2">
      <c r="A16" s="27" t="s">
        <v>387</v>
      </c>
      <c r="B16" s="27" t="s">
        <v>383</v>
      </c>
      <c r="C16" s="27" t="s">
        <v>794</v>
      </c>
      <c r="D16" s="27" t="s">
        <v>795</v>
      </c>
      <c r="E16" s="27" t="s">
        <v>28</v>
      </c>
      <c r="F16" s="27">
        <v>0.32</v>
      </c>
      <c r="G16" s="28">
        <v>1</v>
      </c>
      <c r="H16" s="95">
        <f t="shared" si="3"/>
        <v>3.125</v>
      </c>
      <c r="I16" s="14" t="s">
        <v>363</v>
      </c>
      <c r="J16" s="14" t="s">
        <v>363</v>
      </c>
      <c r="K16" s="14" t="s">
        <v>363</v>
      </c>
      <c r="L16" s="28">
        <v>1</v>
      </c>
      <c r="M16" s="30">
        <f>SUM(S16:W16)</f>
        <v>1</v>
      </c>
      <c r="N16" s="30">
        <f>SUM(X16:AB16)</f>
        <v>0</v>
      </c>
      <c r="O16" s="14">
        <f>SUM(AC15:AH15)</f>
        <v>0</v>
      </c>
      <c r="P16" s="14">
        <v>0</v>
      </c>
      <c r="Q16" s="22">
        <v>0</v>
      </c>
      <c r="R16" s="22">
        <v>1</v>
      </c>
      <c r="S16" s="18">
        <v>0</v>
      </c>
      <c r="T16" s="18">
        <v>1</v>
      </c>
      <c r="U16" s="18">
        <v>0</v>
      </c>
      <c r="V16" s="18">
        <v>0</v>
      </c>
      <c r="W16" s="18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20">
        <v>0</v>
      </c>
      <c r="AJ16" s="14" t="s">
        <v>391</v>
      </c>
    </row>
    <row r="17" spans="1:36" x14ac:dyDescent="0.2">
      <c r="A17" s="14" t="s">
        <v>499</v>
      </c>
      <c r="B17" s="14" t="s">
        <v>383</v>
      </c>
      <c r="C17" s="14" t="s">
        <v>872</v>
      </c>
      <c r="D17" s="14" t="s">
        <v>873</v>
      </c>
      <c r="E17" s="14" t="s">
        <v>28</v>
      </c>
      <c r="F17" s="15">
        <v>2.2699999809265137</v>
      </c>
      <c r="G17" s="14">
        <v>56</v>
      </c>
      <c r="H17" s="16">
        <f t="shared" si="3"/>
        <v>24.669603731513369</v>
      </c>
      <c r="I17" s="14" t="s">
        <v>363</v>
      </c>
      <c r="J17" s="14" t="s">
        <v>363</v>
      </c>
      <c r="K17" s="14" t="s">
        <v>363</v>
      </c>
      <c r="L17" s="14">
        <v>56</v>
      </c>
      <c r="M17" s="14">
        <f>SUM(S17:W17)</f>
        <v>0</v>
      </c>
      <c r="N17" s="14">
        <f>SUM(X17:AB17)</f>
        <v>0</v>
      </c>
      <c r="O17" s="14">
        <f>SUM(AC17:AH17)</f>
        <v>56</v>
      </c>
      <c r="P17" s="14">
        <v>0</v>
      </c>
      <c r="Q17" s="39">
        <v>56</v>
      </c>
      <c r="R17" s="39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v>51</v>
      </c>
      <c r="AD17" s="20">
        <v>5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14" t="s">
        <v>867</v>
      </c>
    </row>
    <row r="18" spans="1:36" x14ac:dyDescent="0.2">
      <c r="A18" s="40" t="s">
        <v>874</v>
      </c>
      <c r="B18" s="40" t="s">
        <v>383</v>
      </c>
      <c r="C18" s="40" t="s">
        <v>899</v>
      </c>
      <c r="D18" s="40" t="s">
        <v>900</v>
      </c>
      <c r="E18" s="40" t="s">
        <v>28</v>
      </c>
      <c r="F18" s="53">
        <v>6.64</v>
      </c>
      <c r="G18" s="40">
        <v>302</v>
      </c>
      <c r="H18" s="54">
        <f t="shared" si="3"/>
        <v>45.481927710843372</v>
      </c>
      <c r="I18" s="14" t="s">
        <v>363</v>
      </c>
      <c r="J18" s="14" t="s">
        <v>363</v>
      </c>
      <c r="K18" s="14" t="s">
        <v>363</v>
      </c>
      <c r="L18" s="40">
        <v>302</v>
      </c>
      <c r="M18" s="14">
        <f>SUM(S18:W18)</f>
        <v>186</v>
      </c>
      <c r="N18" s="14">
        <f>SUM(X18:AB18)</f>
        <v>116</v>
      </c>
      <c r="O18" s="14">
        <f>SUM(AC18:AH18)</f>
        <v>0</v>
      </c>
      <c r="P18" s="14">
        <v>0</v>
      </c>
      <c r="Q18" s="39">
        <v>302</v>
      </c>
      <c r="R18" s="39">
        <v>0</v>
      </c>
      <c r="S18" s="18">
        <v>0</v>
      </c>
      <c r="T18" s="18">
        <v>0</v>
      </c>
      <c r="U18" s="18">
        <v>50</v>
      </c>
      <c r="V18" s="18">
        <v>68</v>
      </c>
      <c r="W18" s="18">
        <v>68</v>
      </c>
      <c r="X18" s="19">
        <v>68</v>
      </c>
      <c r="Y18" s="19">
        <v>48</v>
      </c>
      <c r="Z18" s="19">
        <v>0</v>
      </c>
      <c r="AA18" s="19">
        <v>0</v>
      </c>
      <c r="AB18" s="19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40" t="s">
        <v>901</v>
      </c>
    </row>
    <row r="19" spans="1:36" x14ac:dyDescent="0.2">
      <c r="A19" s="14" t="s">
        <v>874</v>
      </c>
      <c r="B19" s="14" t="s">
        <v>383</v>
      </c>
      <c r="C19" s="14" t="s">
        <v>981</v>
      </c>
      <c r="D19" s="40" t="s">
        <v>982</v>
      </c>
      <c r="E19" s="14" t="s">
        <v>28</v>
      </c>
      <c r="F19" s="15">
        <v>2.2599999999999998</v>
      </c>
      <c r="G19" s="14">
        <v>63</v>
      </c>
      <c r="H19" s="16">
        <f t="shared" si="3"/>
        <v>27.876106194690269</v>
      </c>
      <c r="I19" s="14" t="s">
        <v>363</v>
      </c>
      <c r="J19" s="14" t="s">
        <v>363</v>
      </c>
      <c r="K19" s="14" t="s">
        <v>363</v>
      </c>
      <c r="L19" s="14">
        <v>63</v>
      </c>
      <c r="M19" s="14">
        <f>SUM(S19:W19)</f>
        <v>63</v>
      </c>
      <c r="N19" s="14">
        <f>SUM(X19:AB19)</f>
        <v>0</v>
      </c>
      <c r="O19" s="14">
        <f>SUM(AC19:AH19)</f>
        <v>0</v>
      </c>
      <c r="P19" s="14">
        <v>0</v>
      </c>
      <c r="Q19" s="39">
        <v>63</v>
      </c>
      <c r="R19" s="39">
        <v>0</v>
      </c>
      <c r="S19" s="18">
        <v>0</v>
      </c>
      <c r="T19" s="18">
        <v>51</v>
      </c>
      <c r="U19" s="18">
        <v>12</v>
      </c>
      <c r="V19" s="18">
        <v>0</v>
      </c>
      <c r="W19" s="18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14" t="s">
        <v>983</v>
      </c>
    </row>
  </sheetData>
  <sortState xmlns:xlrd2="http://schemas.microsoft.com/office/spreadsheetml/2017/richdata2" ref="A2:AJ20">
    <sortCondition ref="B1:B2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3B259-13F1-41C5-8D9D-6C3EE766AE09}">
  <dimension ref="A1:AJ11"/>
  <sheetViews>
    <sheetView topLeftCell="W1" workbookViewId="0">
      <selection activeCell="AI2" sqref="AI2:AI11"/>
    </sheetView>
  </sheetViews>
  <sheetFormatPr defaultRowHeight="14.25" x14ac:dyDescent="0.2"/>
  <cols>
    <col min="1" max="1" width="27" style="21" bestFit="1" customWidth="1"/>
    <col min="2" max="2" width="9.140625" style="21"/>
    <col min="3" max="3" width="10.85546875" style="21" bestFit="1" customWidth="1"/>
    <col min="4" max="4" width="49.85546875" style="21" customWidth="1"/>
    <col min="5" max="5" width="12" style="21" bestFit="1" customWidth="1"/>
    <col min="6" max="7" width="9.140625" style="21"/>
    <col min="8" max="8" width="9.140625" style="41"/>
    <col min="9" max="17" width="9.140625" style="21"/>
    <col min="18" max="18" width="12.425781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23" t="s">
        <v>29</v>
      </c>
      <c r="B2" s="23" t="s">
        <v>448</v>
      </c>
      <c r="C2" s="23" t="s">
        <v>45</v>
      </c>
      <c r="D2" s="23" t="s">
        <v>46</v>
      </c>
      <c r="E2" s="23" t="s">
        <v>28</v>
      </c>
      <c r="F2" s="24">
        <v>0.02</v>
      </c>
      <c r="G2" s="24">
        <v>1</v>
      </c>
      <c r="H2" s="25">
        <v>50</v>
      </c>
      <c r="I2" s="14" t="s">
        <v>363</v>
      </c>
      <c r="J2" s="14" t="s">
        <v>363</v>
      </c>
      <c r="K2" s="14" t="s">
        <v>363</v>
      </c>
      <c r="L2" s="24">
        <v>1</v>
      </c>
      <c r="M2" s="24">
        <v>1</v>
      </c>
      <c r="N2" s="24">
        <v>0</v>
      </c>
      <c r="O2" s="24">
        <v>0</v>
      </c>
      <c r="P2" s="24">
        <v>0</v>
      </c>
      <c r="Q2" s="26">
        <v>1</v>
      </c>
      <c r="R2" s="26">
        <v>0</v>
      </c>
      <c r="S2" s="18">
        <v>1</v>
      </c>
      <c r="T2" s="18">
        <v>0</v>
      </c>
      <c r="U2" s="18">
        <v>0</v>
      </c>
      <c r="V2" s="18">
        <v>0</v>
      </c>
      <c r="W2" s="18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3" t="s">
        <v>44</v>
      </c>
    </row>
    <row r="3" spans="1:36" x14ac:dyDescent="0.2">
      <c r="A3" s="14" t="s">
        <v>472</v>
      </c>
      <c r="B3" s="27" t="s">
        <v>448</v>
      </c>
      <c r="C3" s="40" t="s">
        <v>476</v>
      </c>
      <c r="D3" s="40" t="s">
        <v>477</v>
      </c>
      <c r="E3" s="27" t="s">
        <v>28</v>
      </c>
      <c r="F3" s="28">
        <v>0.42</v>
      </c>
      <c r="G3" s="40">
        <v>60</v>
      </c>
      <c r="H3" s="16">
        <f>SUM(G3/F3)</f>
        <v>142.85714285714286</v>
      </c>
      <c r="I3" s="14" t="s">
        <v>363</v>
      </c>
      <c r="J3" s="14" t="s">
        <v>363</v>
      </c>
      <c r="K3" s="14" t="s">
        <v>363</v>
      </c>
      <c r="L3" s="40">
        <v>60</v>
      </c>
      <c r="M3" s="14">
        <f>SUM(S3:W3)</f>
        <v>60</v>
      </c>
      <c r="N3" s="14">
        <f>SUM(X3:AB3)</f>
        <v>0</v>
      </c>
      <c r="O3" s="14">
        <f>SUM(AC3:AH3)</f>
        <v>0</v>
      </c>
      <c r="P3" s="14">
        <v>0</v>
      </c>
      <c r="Q3" s="22">
        <v>0</v>
      </c>
      <c r="R3" s="22">
        <v>60</v>
      </c>
      <c r="S3" s="18">
        <v>0</v>
      </c>
      <c r="T3" s="18">
        <v>0</v>
      </c>
      <c r="U3" s="18">
        <v>0</v>
      </c>
      <c r="V3" s="18">
        <v>51</v>
      </c>
      <c r="W3" s="18">
        <v>9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478</v>
      </c>
    </row>
    <row r="4" spans="1:36" x14ac:dyDescent="0.2">
      <c r="A4" s="23" t="s">
        <v>29</v>
      </c>
      <c r="B4" s="23" t="s">
        <v>448</v>
      </c>
      <c r="C4" s="23" t="s">
        <v>151</v>
      </c>
      <c r="D4" s="23" t="s">
        <v>152</v>
      </c>
      <c r="E4" s="23" t="s">
        <v>28</v>
      </c>
      <c r="F4" s="24">
        <v>0.41</v>
      </c>
      <c r="G4" s="24">
        <v>9</v>
      </c>
      <c r="H4" s="25">
        <v>22</v>
      </c>
      <c r="I4" s="14" t="s">
        <v>363</v>
      </c>
      <c r="J4" s="14" t="s">
        <v>363</v>
      </c>
      <c r="K4" s="14" t="s">
        <v>363</v>
      </c>
      <c r="L4" s="24">
        <v>1</v>
      </c>
      <c r="M4" s="24">
        <v>1</v>
      </c>
      <c r="N4" s="24">
        <v>0</v>
      </c>
      <c r="O4" s="24">
        <v>0</v>
      </c>
      <c r="P4" s="24">
        <v>0</v>
      </c>
      <c r="Q4" s="26">
        <v>9</v>
      </c>
      <c r="R4" s="26">
        <v>0</v>
      </c>
      <c r="S4" s="18">
        <v>1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23" t="s">
        <v>83</v>
      </c>
    </row>
    <row r="5" spans="1:36" x14ac:dyDescent="0.2">
      <c r="A5" s="23" t="s">
        <v>29</v>
      </c>
      <c r="B5" s="23" t="s">
        <v>448</v>
      </c>
      <c r="C5" s="23" t="s">
        <v>183</v>
      </c>
      <c r="D5" s="23" t="s">
        <v>184</v>
      </c>
      <c r="E5" s="23" t="s">
        <v>28</v>
      </c>
      <c r="F5" s="24">
        <v>0.05</v>
      </c>
      <c r="G5" s="24">
        <v>14</v>
      </c>
      <c r="H5" s="25">
        <v>180</v>
      </c>
      <c r="I5" s="14" t="s">
        <v>363</v>
      </c>
      <c r="J5" s="14" t="s">
        <v>363</v>
      </c>
      <c r="K5" s="14" t="s">
        <v>363</v>
      </c>
      <c r="L5" s="24">
        <v>14</v>
      </c>
      <c r="M5" s="24">
        <v>14</v>
      </c>
      <c r="N5" s="24">
        <v>0</v>
      </c>
      <c r="O5" s="24">
        <v>0</v>
      </c>
      <c r="P5" s="24">
        <v>0</v>
      </c>
      <c r="Q5" s="26">
        <v>0</v>
      </c>
      <c r="R5" s="26">
        <v>14</v>
      </c>
      <c r="S5" s="18">
        <v>7</v>
      </c>
      <c r="T5" s="18">
        <v>7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3" t="s">
        <v>83</v>
      </c>
    </row>
    <row r="6" spans="1:36" x14ac:dyDescent="0.2">
      <c r="A6" s="23" t="s">
        <v>29</v>
      </c>
      <c r="B6" s="23" t="s">
        <v>448</v>
      </c>
      <c r="C6" s="23" t="s">
        <v>290</v>
      </c>
      <c r="D6" s="23" t="s">
        <v>291</v>
      </c>
      <c r="E6" s="23" t="s">
        <v>719</v>
      </c>
      <c r="F6" s="24">
        <v>1.83</v>
      </c>
      <c r="G6" s="24">
        <v>1</v>
      </c>
      <c r="H6" s="97">
        <f t="shared" ref="H6:H11" si="0">SUM(G6/F6)</f>
        <v>0.54644808743169393</v>
      </c>
      <c r="I6" s="14" t="s">
        <v>363</v>
      </c>
      <c r="J6" s="14" t="s">
        <v>363</v>
      </c>
      <c r="K6" s="14" t="s">
        <v>363</v>
      </c>
      <c r="L6" s="24">
        <v>1</v>
      </c>
      <c r="M6" s="24">
        <v>1</v>
      </c>
      <c r="N6" s="24">
        <v>0</v>
      </c>
      <c r="O6" s="24">
        <v>0</v>
      </c>
      <c r="P6" s="24">
        <v>0</v>
      </c>
      <c r="Q6" s="26">
        <v>1</v>
      </c>
      <c r="R6" s="26">
        <v>0</v>
      </c>
      <c r="S6" s="18">
        <v>1</v>
      </c>
      <c r="T6" s="18">
        <v>0</v>
      </c>
      <c r="U6" s="18">
        <v>0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3" t="s">
        <v>163</v>
      </c>
    </row>
    <row r="7" spans="1:36" x14ac:dyDescent="0.2">
      <c r="A7" s="27" t="s">
        <v>387</v>
      </c>
      <c r="B7" s="27" t="s">
        <v>448</v>
      </c>
      <c r="C7" s="27" t="s">
        <v>770</v>
      </c>
      <c r="D7" s="27" t="s">
        <v>771</v>
      </c>
      <c r="E7" s="27" t="s">
        <v>28</v>
      </c>
      <c r="F7" s="27">
        <v>0.09</v>
      </c>
      <c r="G7" s="28">
        <v>1</v>
      </c>
      <c r="H7" s="97">
        <f t="shared" si="0"/>
        <v>11.111111111111111</v>
      </c>
      <c r="I7" s="14" t="s">
        <v>363</v>
      </c>
      <c r="J7" s="14" t="s">
        <v>363</v>
      </c>
      <c r="K7" s="14" t="s">
        <v>363</v>
      </c>
      <c r="L7" s="28">
        <v>1</v>
      </c>
      <c r="M7" s="30">
        <f>SUM(S7:W7)</f>
        <v>1</v>
      </c>
      <c r="N7" s="30">
        <f>SUM(X7:AB7)</f>
        <v>0</v>
      </c>
      <c r="O7" s="14">
        <f>SUM(AC6:AH6)</f>
        <v>0</v>
      </c>
      <c r="P7" s="14">
        <v>0</v>
      </c>
      <c r="Q7" s="22">
        <v>1</v>
      </c>
      <c r="R7" s="22">
        <v>0</v>
      </c>
      <c r="S7" s="18">
        <v>0</v>
      </c>
      <c r="T7" s="18">
        <v>0</v>
      </c>
      <c r="U7" s="18">
        <v>1</v>
      </c>
      <c r="V7" s="18">
        <v>0</v>
      </c>
      <c r="W7" s="18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20">
        <v>0</v>
      </c>
      <c r="AJ7" s="14" t="s">
        <v>391</v>
      </c>
    </row>
    <row r="8" spans="1:36" x14ac:dyDescent="0.2">
      <c r="A8" s="27" t="s">
        <v>387</v>
      </c>
      <c r="B8" s="27" t="s">
        <v>448</v>
      </c>
      <c r="C8" s="27" t="s">
        <v>776</v>
      </c>
      <c r="D8" s="27" t="s">
        <v>777</v>
      </c>
      <c r="E8" s="27" t="s">
        <v>41</v>
      </c>
      <c r="F8" s="28">
        <v>0.05</v>
      </c>
      <c r="G8" s="28">
        <v>1</v>
      </c>
      <c r="H8" s="95">
        <f t="shared" si="0"/>
        <v>20</v>
      </c>
      <c r="I8" s="14" t="s">
        <v>363</v>
      </c>
      <c r="J8" s="14" t="s">
        <v>363</v>
      </c>
      <c r="K8" s="14" t="s">
        <v>363</v>
      </c>
      <c r="L8" s="28">
        <v>1</v>
      </c>
      <c r="M8" s="30">
        <f>SUM(S8:W8)</f>
        <v>1</v>
      </c>
      <c r="N8" s="30">
        <f>SUM(X8:AB8)</f>
        <v>0</v>
      </c>
      <c r="O8" s="14">
        <f>SUM(AC7:AH7)</f>
        <v>0</v>
      </c>
      <c r="P8" s="14">
        <v>0</v>
      </c>
      <c r="Q8" s="22">
        <v>1</v>
      </c>
      <c r="R8" s="22">
        <v>0</v>
      </c>
      <c r="S8" s="18">
        <v>0</v>
      </c>
      <c r="T8" s="18">
        <v>0</v>
      </c>
      <c r="U8" s="18">
        <v>1</v>
      </c>
      <c r="V8" s="18">
        <v>0</v>
      </c>
      <c r="W8" s="18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20">
        <v>0</v>
      </c>
      <c r="AJ8" s="14" t="s">
        <v>391</v>
      </c>
    </row>
    <row r="9" spans="1:36" x14ac:dyDescent="0.2">
      <c r="A9" s="27" t="s">
        <v>387</v>
      </c>
      <c r="B9" s="27" t="s">
        <v>448</v>
      </c>
      <c r="C9" s="27" t="s">
        <v>839</v>
      </c>
      <c r="D9" s="27" t="s">
        <v>840</v>
      </c>
      <c r="E9" s="27" t="s">
        <v>28</v>
      </c>
      <c r="F9" s="28">
        <v>0.02</v>
      </c>
      <c r="G9" s="28">
        <v>1</v>
      </c>
      <c r="H9" s="95">
        <f t="shared" si="0"/>
        <v>50</v>
      </c>
      <c r="I9" s="14" t="s">
        <v>363</v>
      </c>
      <c r="J9" s="14" t="s">
        <v>363</v>
      </c>
      <c r="K9" s="14" t="s">
        <v>363</v>
      </c>
      <c r="L9" s="28">
        <v>1</v>
      </c>
      <c r="M9" s="30">
        <f>SUM(S9:W9)</f>
        <v>1</v>
      </c>
      <c r="N9" s="30">
        <f>SUM(X9:AB9)</f>
        <v>0</v>
      </c>
      <c r="O9" s="14">
        <f>SUM(AC8:AH8)</f>
        <v>0</v>
      </c>
      <c r="P9" s="14">
        <v>0</v>
      </c>
      <c r="Q9" s="22">
        <v>0</v>
      </c>
      <c r="R9" s="22">
        <v>1</v>
      </c>
      <c r="S9" s="18">
        <v>0</v>
      </c>
      <c r="T9" s="18">
        <v>0</v>
      </c>
      <c r="U9" s="18">
        <v>1</v>
      </c>
      <c r="V9" s="18">
        <v>0</v>
      </c>
      <c r="W9" s="18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0">
        <v>0</v>
      </c>
      <c r="AJ9" s="14" t="s">
        <v>391</v>
      </c>
    </row>
    <row r="10" spans="1:36" x14ac:dyDescent="0.2">
      <c r="A10" s="14" t="s">
        <v>499</v>
      </c>
      <c r="B10" s="14" t="s">
        <v>448</v>
      </c>
      <c r="C10" s="14" t="s">
        <v>889</v>
      </c>
      <c r="D10" s="14" t="s">
        <v>890</v>
      </c>
      <c r="E10" s="14" t="s">
        <v>41</v>
      </c>
      <c r="F10" s="15">
        <v>1.2999999523162842</v>
      </c>
      <c r="G10" s="14">
        <v>52</v>
      </c>
      <c r="H10" s="16">
        <f t="shared" si="0"/>
        <v>40.000001467191311</v>
      </c>
      <c r="I10" s="14" t="s">
        <v>363</v>
      </c>
      <c r="J10" s="14" t="s">
        <v>363</v>
      </c>
      <c r="K10" s="14" t="s">
        <v>363</v>
      </c>
      <c r="L10" s="14">
        <v>52</v>
      </c>
      <c r="M10" s="14">
        <f>SUM(S10:W10)</f>
        <v>0</v>
      </c>
      <c r="N10" s="14">
        <f>SUM(X10:AB10)</f>
        <v>0</v>
      </c>
      <c r="O10" s="14">
        <f>SUM(AC10:AH10)</f>
        <v>52</v>
      </c>
      <c r="P10" s="14">
        <v>0</v>
      </c>
      <c r="Q10" s="39">
        <v>52</v>
      </c>
      <c r="R10" s="39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51</v>
      </c>
      <c r="AG10" s="20">
        <v>1</v>
      </c>
      <c r="AH10" s="20">
        <v>0</v>
      </c>
      <c r="AI10" s="20">
        <v>0</v>
      </c>
      <c r="AJ10" s="14" t="s">
        <v>867</v>
      </c>
    </row>
    <row r="11" spans="1:36" x14ac:dyDescent="0.2">
      <c r="A11" s="14" t="s">
        <v>499</v>
      </c>
      <c r="B11" s="14" t="s">
        <v>448</v>
      </c>
      <c r="C11" s="14" t="s">
        <v>1016</v>
      </c>
      <c r="D11" s="14" t="s">
        <v>1017</v>
      </c>
      <c r="E11" s="14" t="s">
        <v>127</v>
      </c>
      <c r="F11" s="15">
        <v>0.34</v>
      </c>
      <c r="G11" s="14">
        <v>10</v>
      </c>
      <c r="H11" s="16">
        <f t="shared" si="0"/>
        <v>29.411764705882351</v>
      </c>
      <c r="I11" s="14" t="s">
        <v>363</v>
      </c>
      <c r="J11" s="14" t="s">
        <v>363</v>
      </c>
      <c r="K11" s="14" t="s">
        <v>363</v>
      </c>
      <c r="L11" s="14">
        <v>10</v>
      </c>
      <c r="M11" s="14">
        <f>SUM(S11:W11)</f>
        <v>0</v>
      </c>
      <c r="N11" s="14">
        <f>SUM(X11:AB11)</f>
        <v>10</v>
      </c>
      <c r="O11" s="14">
        <f>SUM(AC11:AH11)</f>
        <v>0</v>
      </c>
      <c r="P11" s="14">
        <v>0</v>
      </c>
      <c r="Q11" s="39">
        <v>10</v>
      </c>
      <c r="R11" s="39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9">
        <v>0</v>
      </c>
      <c r="Y11" s="19">
        <v>0</v>
      </c>
      <c r="Z11" s="19">
        <v>3</v>
      </c>
      <c r="AA11" s="19">
        <v>7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14" t="s">
        <v>502</v>
      </c>
    </row>
  </sheetData>
  <sortState xmlns:xlrd2="http://schemas.microsoft.com/office/spreadsheetml/2017/richdata2" ref="A2:AJ12">
    <sortCondition ref="B1:B1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CCAA4-4768-4D88-B880-964FD66996EF}">
  <dimension ref="A1:AJ24"/>
  <sheetViews>
    <sheetView topLeftCell="W1" workbookViewId="0">
      <selection activeCell="AI2" sqref="AI2:AI24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2" style="21" bestFit="1" customWidth="1"/>
    <col min="4" max="4" width="60.140625" style="21" customWidth="1"/>
    <col min="5" max="5" width="11.5703125" style="21" bestFit="1" customWidth="1"/>
    <col min="6" max="7" width="9.140625" style="21"/>
    <col min="8" max="8" width="9.140625" style="41"/>
    <col min="9" max="17" width="9.140625" style="21"/>
    <col min="18" max="18" width="13.1406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23" t="s">
        <v>29</v>
      </c>
      <c r="B2" s="23" t="s">
        <v>411</v>
      </c>
      <c r="C2" s="23" t="s">
        <v>34</v>
      </c>
      <c r="D2" s="23" t="s">
        <v>35</v>
      </c>
      <c r="E2" s="23" t="s">
        <v>28</v>
      </c>
      <c r="F2" s="24">
        <v>0.12</v>
      </c>
      <c r="G2" s="24">
        <v>6</v>
      </c>
      <c r="H2" s="25">
        <v>33.33</v>
      </c>
      <c r="I2" s="14" t="s">
        <v>363</v>
      </c>
      <c r="J2" s="14" t="s">
        <v>363</v>
      </c>
      <c r="K2" s="14" t="s">
        <v>363</v>
      </c>
      <c r="L2" s="24">
        <v>6</v>
      </c>
      <c r="M2" s="24">
        <v>6</v>
      </c>
      <c r="N2" s="24">
        <v>0</v>
      </c>
      <c r="O2" s="24">
        <v>0</v>
      </c>
      <c r="P2" s="24">
        <v>0</v>
      </c>
      <c r="Q2" s="26">
        <v>6</v>
      </c>
      <c r="R2" s="26">
        <v>0</v>
      </c>
      <c r="S2" s="18">
        <v>1</v>
      </c>
      <c r="T2" s="18">
        <v>5</v>
      </c>
      <c r="U2" s="18">
        <v>0</v>
      </c>
      <c r="V2" s="18">
        <v>0</v>
      </c>
      <c r="W2" s="18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3" t="s">
        <v>36</v>
      </c>
    </row>
    <row r="3" spans="1:36" x14ac:dyDescent="0.2">
      <c r="A3" s="14" t="s">
        <v>393</v>
      </c>
      <c r="B3" s="14" t="s">
        <v>411</v>
      </c>
      <c r="C3" s="14" t="s">
        <v>428</v>
      </c>
      <c r="D3" s="51" t="s">
        <v>429</v>
      </c>
      <c r="E3" s="14" t="s">
        <v>28</v>
      </c>
      <c r="F3" s="14">
        <v>0.55000000000000004</v>
      </c>
      <c r="G3" s="14">
        <v>22</v>
      </c>
      <c r="H3" s="16">
        <f>SUM(G3/F3)</f>
        <v>40</v>
      </c>
      <c r="I3" s="14" t="s">
        <v>363</v>
      </c>
      <c r="J3" s="14" t="s">
        <v>363</v>
      </c>
      <c r="K3" s="14" t="s">
        <v>363</v>
      </c>
      <c r="L3" s="14">
        <v>22</v>
      </c>
      <c r="M3" s="14">
        <f>SUM(S3:W3)</f>
        <v>0</v>
      </c>
      <c r="N3" s="14">
        <f>SUM(X3:AB3)</f>
        <v>22</v>
      </c>
      <c r="O3" s="14">
        <f>SUM(AC3:AH3)</f>
        <v>0</v>
      </c>
      <c r="P3" s="24">
        <v>0</v>
      </c>
      <c r="Q3" s="17">
        <v>22</v>
      </c>
      <c r="R3" s="17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9">
        <v>0</v>
      </c>
      <c r="Y3" s="19">
        <v>0</v>
      </c>
      <c r="Z3" s="19">
        <v>21</v>
      </c>
      <c r="AA3" s="19">
        <v>1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430</v>
      </c>
    </row>
    <row r="4" spans="1:36" x14ac:dyDescent="0.2">
      <c r="A4" s="14" t="s">
        <v>393</v>
      </c>
      <c r="B4" s="14" t="s">
        <v>411</v>
      </c>
      <c r="C4" s="14" t="s">
        <v>453</v>
      </c>
      <c r="D4" s="51" t="s">
        <v>454</v>
      </c>
      <c r="E4" s="14" t="s">
        <v>28</v>
      </c>
      <c r="F4" s="15">
        <v>0.53</v>
      </c>
      <c r="G4" s="14">
        <v>15</v>
      </c>
      <c r="H4" s="16">
        <f>SUM(G4/F4)</f>
        <v>28.30188679245283</v>
      </c>
      <c r="I4" s="14" t="s">
        <v>363</v>
      </c>
      <c r="J4" s="14" t="s">
        <v>363</v>
      </c>
      <c r="K4" s="14" t="s">
        <v>363</v>
      </c>
      <c r="L4" s="14">
        <v>15</v>
      </c>
      <c r="M4" s="14">
        <f>SUM(S4:W4)</f>
        <v>7</v>
      </c>
      <c r="N4" s="14">
        <f>SUM(X4:AB4)</f>
        <v>8</v>
      </c>
      <c r="O4" s="14">
        <f>SUM(AC4:AH4)</f>
        <v>0</v>
      </c>
      <c r="P4" s="24">
        <v>0</v>
      </c>
      <c r="Q4" s="17">
        <v>15</v>
      </c>
      <c r="R4" s="17">
        <v>0</v>
      </c>
      <c r="S4" s="18">
        <v>0</v>
      </c>
      <c r="T4" s="18">
        <v>0</v>
      </c>
      <c r="U4" s="18">
        <v>0</v>
      </c>
      <c r="V4" s="18">
        <v>0</v>
      </c>
      <c r="W4" s="18">
        <v>7</v>
      </c>
      <c r="X4" s="19">
        <v>7</v>
      </c>
      <c r="Y4" s="19">
        <v>1</v>
      </c>
      <c r="Z4" s="19">
        <v>0</v>
      </c>
      <c r="AA4" s="19">
        <v>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14" t="s">
        <v>455</v>
      </c>
    </row>
    <row r="5" spans="1:36" x14ac:dyDescent="0.2">
      <c r="A5" s="23" t="s">
        <v>29</v>
      </c>
      <c r="B5" s="23" t="s">
        <v>411</v>
      </c>
      <c r="C5" s="23" t="s">
        <v>100</v>
      </c>
      <c r="D5" s="23" t="s">
        <v>101</v>
      </c>
      <c r="E5" s="23" t="s">
        <v>28</v>
      </c>
      <c r="F5" s="24">
        <v>0.15</v>
      </c>
      <c r="G5" s="24">
        <v>5</v>
      </c>
      <c r="H5" s="25">
        <v>26.66</v>
      </c>
      <c r="I5" s="14" t="s">
        <v>363</v>
      </c>
      <c r="J5" s="14" t="s">
        <v>363</v>
      </c>
      <c r="K5" s="14" t="s">
        <v>363</v>
      </c>
      <c r="L5" s="24">
        <v>2</v>
      </c>
      <c r="M5" s="24">
        <v>2</v>
      </c>
      <c r="N5" s="24">
        <v>0</v>
      </c>
      <c r="O5" s="24">
        <v>0</v>
      </c>
      <c r="P5" s="24">
        <v>0</v>
      </c>
      <c r="Q5" s="26">
        <v>0</v>
      </c>
      <c r="R5" s="26">
        <v>5</v>
      </c>
      <c r="S5" s="18">
        <v>2</v>
      </c>
      <c r="T5" s="18">
        <v>0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3" t="s">
        <v>44</v>
      </c>
    </row>
    <row r="6" spans="1:36" x14ac:dyDescent="0.2">
      <c r="A6" s="23" t="s">
        <v>29</v>
      </c>
      <c r="B6" s="23" t="s">
        <v>411</v>
      </c>
      <c r="C6" s="23" t="s">
        <v>123</v>
      </c>
      <c r="D6" s="23" t="s">
        <v>124</v>
      </c>
      <c r="E6" s="23" t="s">
        <v>57</v>
      </c>
      <c r="F6" s="24">
        <v>0.23</v>
      </c>
      <c r="G6" s="24">
        <v>2</v>
      </c>
      <c r="H6" s="25">
        <v>39.130000000000003</v>
      </c>
      <c r="I6" s="14" t="s">
        <v>363</v>
      </c>
      <c r="J6" s="14" t="s">
        <v>363</v>
      </c>
      <c r="K6" s="14" t="s">
        <v>363</v>
      </c>
      <c r="L6" s="24">
        <v>2</v>
      </c>
      <c r="M6" s="24">
        <v>2</v>
      </c>
      <c r="N6" s="24">
        <v>0</v>
      </c>
      <c r="O6" s="24">
        <v>0</v>
      </c>
      <c r="P6" s="24">
        <v>0</v>
      </c>
      <c r="Q6" s="26">
        <v>2</v>
      </c>
      <c r="R6" s="26">
        <v>0</v>
      </c>
      <c r="S6" s="18">
        <v>1</v>
      </c>
      <c r="T6" s="18">
        <v>1</v>
      </c>
      <c r="U6" s="18">
        <v>0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3" t="s">
        <v>83</v>
      </c>
    </row>
    <row r="7" spans="1:36" x14ac:dyDescent="0.2">
      <c r="A7" s="23" t="s">
        <v>29</v>
      </c>
      <c r="B7" s="23" t="s">
        <v>411</v>
      </c>
      <c r="C7" s="23" t="s">
        <v>132</v>
      </c>
      <c r="D7" s="23" t="s">
        <v>133</v>
      </c>
      <c r="E7" s="23" t="s">
        <v>28</v>
      </c>
      <c r="F7" s="24">
        <v>0.06</v>
      </c>
      <c r="G7" s="24">
        <v>1</v>
      </c>
      <c r="H7" s="25">
        <v>16.66</v>
      </c>
      <c r="I7" s="14" t="s">
        <v>363</v>
      </c>
      <c r="J7" s="14" t="s">
        <v>363</v>
      </c>
      <c r="K7" s="14" t="s">
        <v>363</v>
      </c>
      <c r="L7" s="24">
        <v>1</v>
      </c>
      <c r="M7" s="24">
        <v>1</v>
      </c>
      <c r="N7" s="24">
        <v>0</v>
      </c>
      <c r="O7" s="24">
        <v>0</v>
      </c>
      <c r="P7" s="24">
        <v>0</v>
      </c>
      <c r="Q7" s="26">
        <v>1</v>
      </c>
      <c r="R7" s="26">
        <v>0</v>
      </c>
      <c r="S7" s="18">
        <v>1</v>
      </c>
      <c r="T7" s="18">
        <v>0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3" t="s">
        <v>83</v>
      </c>
    </row>
    <row r="8" spans="1:36" x14ac:dyDescent="0.2">
      <c r="A8" s="14" t="s">
        <v>382</v>
      </c>
      <c r="B8" s="14" t="s">
        <v>411</v>
      </c>
      <c r="C8" s="14" t="s">
        <v>557</v>
      </c>
      <c r="D8" s="14" t="s">
        <v>558</v>
      </c>
      <c r="E8" s="14" t="s">
        <v>127</v>
      </c>
      <c r="F8" s="15">
        <v>0.1</v>
      </c>
      <c r="G8" s="14">
        <v>5</v>
      </c>
      <c r="H8" s="16">
        <f>SUM(G8/F8)</f>
        <v>50</v>
      </c>
      <c r="I8" s="14" t="s">
        <v>363</v>
      </c>
      <c r="J8" s="14" t="s">
        <v>363</v>
      </c>
      <c r="K8" s="14" t="s">
        <v>363</v>
      </c>
      <c r="L8" s="14">
        <v>5</v>
      </c>
      <c r="M8" s="14">
        <f>SUM(S8:W8)</f>
        <v>0</v>
      </c>
      <c r="N8" s="14">
        <f>SUM(X8:AB8)</f>
        <v>5</v>
      </c>
      <c r="O8" s="14">
        <f>SUM(AC8:AH8)</f>
        <v>0</v>
      </c>
      <c r="P8" s="24">
        <v>0</v>
      </c>
      <c r="Q8" s="22">
        <v>5</v>
      </c>
      <c r="R8" s="22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9">
        <v>0</v>
      </c>
      <c r="Y8" s="19">
        <v>2</v>
      </c>
      <c r="Z8" s="19">
        <v>2</v>
      </c>
      <c r="AA8" s="19">
        <v>1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14" t="s">
        <v>427</v>
      </c>
    </row>
    <row r="9" spans="1:36" x14ac:dyDescent="0.2">
      <c r="A9" s="14" t="s">
        <v>382</v>
      </c>
      <c r="B9" s="14" t="s">
        <v>411</v>
      </c>
      <c r="C9" s="14" t="s">
        <v>564</v>
      </c>
      <c r="D9" s="14" t="s">
        <v>565</v>
      </c>
      <c r="E9" s="14" t="s">
        <v>28</v>
      </c>
      <c r="F9" s="15">
        <v>0.11</v>
      </c>
      <c r="G9" s="14">
        <v>10</v>
      </c>
      <c r="H9" s="16">
        <f>SUM(G9/F9)</f>
        <v>90.909090909090907</v>
      </c>
      <c r="I9" s="14" t="s">
        <v>363</v>
      </c>
      <c r="J9" s="14" t="s">
        <v>363</v>
      </c>
      <c r="K9" s="14" t="s">
        <v>363</v>
      </c>
      <c r="L9" s="14">
        <v>10</v>
      </c>
      <c r="M9" s="14">
        <f>SUM(S9:W9)</f>
        <v>0</v>
      </c>
      <c r="N9" s="14">
        <f>SUM(X9:AB9)</f>
        <v>10</v>
      </c>
      <c r="O9" s="14">
        <f>SUM(AC9:AH9)</f>
        <v>0</v>
      </c>
      <c r="P9" s="24">
        <v>0</v>
      </c>
      <c r="Q9" s="22">
        <v>10</v>
      </c>
      <c r="R9" s="22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9">
        <v>0</v>
      </c>
      <c r="Y9" s="19">
        <v>7</v>
      </c>
      <c r="Z9" s="19">
        <v>3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14" t="s">
        <v>407</v>
      </c>
    </row>
    <row r="10" spans="1:36" x14ac:dyDescent="0.2">
      <c r="A10" s="23" t="s">
        <v>29</v>
      </c>
      <c r="B10" s="23" t="s">
        <v>411</v>
      </c>
      <c r="C10" s="23" t="s">
        <v>208</v>
      </c>
      <c r="D10" s="23" t="s">
        <v>209</v>
      </c>
      <c r="E10" s="23" t="s">
        <v>28</v>
      </c>
      <c r="F10" s="24">
        <v>0.17</v>
      </c>
      <c r="G10" s="24">
        <v>1</v>
      </c>
      <c r="H10" s="25">
        <v>5.66</v>
      </c>
      <c r="I10" s="14" t="s">
        <v>363</v>
      </c>
      <c r="J10" s="14" t="s">
        <v>363</v>
      </c>
      <c r="K10" s="14" t="s">
        <v>363</v>
      </c>
      <c r="L10" s="24">
        <v>1</v>
      </c>
      <c r="M10" s="24">
        <v>1</v>
      </c>
      <c r="N10" s="24">
        <v>0</v>
      </c>
      <c r="O10" s="24">
        <v>0</v>
      </c>
      <c r="P10" s="24">
        <v>0</v>
      </c>
      <c r="Q10" s="26">
        <v>1</v>
      </c>
      <c r="R10" s="26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3" t="s">
        <v>210</v>
      </c>
    </row>
    <row r="11" spans="1:36" x14ac:dyDescent="0.2">
      <c r="A11" s="27" t="s">
        <v>387</v>
      </c>
      <c r="B11" s="27" t="s">
        <v>411</v>
      </c>
      <c r="C11" s="27" t="s">
        <v>635</v>
      </c>
      <c r="D11" s="27" t="s">
        <v>636</v>
      </c>
      <c r="E11" s="27" t="s">
        <v>28</v>
      </c>
      <c r="F11" s="28">
        <v>0.08</v>
      </c>
      <c r="G11" s="28">
        <v>1</v>
      </c>
      <c r="H11" s="29">
        <v>25</v>
      </c>
      <c r="I11" s="14" t="s">
        <v>363</v>
      </c>
      <c r="J11" s="14" t="s">
        <v>363</v>
      </c>
      <c r="K11" s="14" t="s">
        <v>363</v>
      </c>
      <c r="L11" s="28">
        <v>1</v>
      </c>
      <c r="M11" s="30">
        <f>SUM(S11:W11)</f>
        <v>1</v>
      </c>
      <c r="N11" s="30">
        <f>SUM(X11:AB11)</f>
        <v>0</v>
      </c>
      <c r="O11" s="14">
        <f>SUM(AC10:AH10)</f>
        <v>0</v>
      </c>
      <c r="P11" s="24">
        <v>0</v>
      </c>
      <c r="Q11" s="22">
        <v>0</v>
      </c>
      <c r="R11" s="22">
        <v>1</v>
      </c>
      <c r="S11" s="18">
        <v>0</v>
      </c>
      <c r="T11" s="18">
        <v>1</v>
      </c>
      <c r="U11" s="18">
        <v>0</v>
      </c>
      <c r="V11" s="18">
        <v>0</v>
      </c>
      <c r="W11" s="18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20">
        <v>0</v>
      </c>
      <c r="AJ11" s="14" t="s">
        <v>391</v>
      </c>
    </row>
    <row r="12" spans="1:36" x14ac:dyDescent="0.2">
      <c r="A12" s="27" t="s">
        <v>387</v>
      </c>
      <c r="B12" s="27" t="s">
        <v>411</v>
      </c>
      <c r="C12" s="27" t="s">
        <v>669</v>
      </c>
      <c r="D12" s="27" t="s">
        <v>670</v>
      </c>
      <c r="E12" s="27" t="s">
        <v>28</v>
      </c>
      <c r="F12" s="28">
        <v>0.03</v>
      </c>
      <c r="G12" s="28">
        <v>1</v>
      </c>
      <c r="H12" s="29">
        <v>33.33</v>
      </c>
      <c r="I12" s="14" t="s">
        <v>363</v>
      </c>
      <c r="J12" s="14" t="s">
        <v>363</v>
      </c>
      <c r="K12" s="14" t="s">
        <v>363</v>
      </c>
      <c r="L12" s="28">
        <v>1</v>
      </c>
      <c r="M12" s="30">
        <f>SUM(S12:W12)</f>
        <v>1</v>
      </c>
      <c r="N12" s="30">
        <f>SUM(X12:AB12)</f>
        <v>0</v>
      </c>
      <c r="O12" s="14">
        <f>SUM(AC11:AH11)</f>
        <v>0</v>
      </c>
      <c r="P12" s="24">
        <v>0</v>
      </c>
      <c r="Q12" s="22">
        <v>1</v>
      </c>
      <c r="R12" s="22">
        <v>0</v>
      </c>
      <c r="S12" s="18">
        <v>0</v>
      </c>
      <c r="T12" s="18">
        <v>1</v>
      </c>
      <c r="U12" s="18">
        <v>0</v>
      </c>
      <c r="V12" s="18">
        <v>0</v>
      </c>
      <c r="W12" s="18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20">
        <v>0</v>
      </c>
      <c r="AJ12" s="14" t="s">
        <v>391</v>
      </c>
    </row>
    <row r="13" spans="1:36" x14ac:dyDescent="0.2">
      <c r="A13" s="23" t="s">
        <v>29</v>
      </c>
      <c r="B13" s="23" t="s">
        <v>411</v>
      </c>
      <c r="C13" s="23" t="s">
        <v>278</v>
      </c>
      <c r="D13" s="23" t="s">
        <v>279</v>
      </c>
      <c r="E13" s="23" t="s">
        <v>28</v>
      </c>
      <c r="F13" s="23">
        <v>0.14000000000000001</v>
      </c>
      <c r="G13" s="24">
        <v>16</v>
      </c>
      <c r="H13" s="97"/>
      <c r="I13" s="14" t="s">
        <v>363</v>
      </c>
      <c r="J13" s="14" t="s">
        <v>363</v>
      </c>
      <c r="K13" s="14" t="s">
        <v>363</v>
      </c>
      <c r="L13" s="24">
        <v>16</v>
      </c>
      <c r="M13" s="24">
        <v>16</v>
      </c>
      <c r="N13" s="24">
        <v>0</v>
      </c>
      <c r="O13" s="24">
        <v>0</v>
      </c>
      <c r="P13" s="24">
        <v>0</v>
      </c>
      <c r="Q13" s="26">
        <v>0</v>
      </c>
      <c r="R13" s="26">
        <v>16</v>
      </c>
      <c r="S13" s="18">
        <v>0</v>
      </c>
      <c r="T13" s="18">
        <v>6</v>
      </c>
      <c r="U13" s="18">
        <v>7</v>
      </c>
      <c r="V13" s="18">
        <v>3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3" t="s">
        <v>44</v>
      </c>
    </row>
    <row r="14" spans="1:36" x14ac:dyDescent="0.2">
      <c r="A14" s="23" t="s">
        <v>29</v>
      </c>
      <c r="B14" s="23" t="s">
        <v>411</v>
      </c>
      <c r="C14" s="23" t="s">
        <v>297</v>
      </c>
      <c r="D14" s="23" t="s">
        <v>298</v>
      </c>
      <c r="E14" s="23" t="s">
        <v>28</v>
      </c>
      <c r="F14" s="24">
        <v>2.2599999999999998</v>
      </c>
      <c r="G14" s="24">
        <v>99</v>
      </c>
      <c r="H14" s="97">
        <f t="shared" ref="H14:H22" si="0">SUM(G14/F14)</f>
        <v>43.80530973451328</v>
      </c>
      <c r="I14" s="14" t="s">
        <v>363</v>
      </c>
      <c r="J14" s="14" t="s">
        <v>363</v>
      </c>
      <c r="K14" s="14" t="s">
        <v>363</v>
      </c>
      <c r="L14" s="24">
        <v>99</v>
      </c>
      <c r="M14" s="24">
        <v>99</v>
      </c>
      <c r="N14" s="24">
        <v>0</v>
      </c>
      <c r="O14" s="24">
        <v>0</v>
      </c>
      <c r="P14" s="24">
        <v>0</v>
      </c>
      <c r="Q14" s="26">
        <v>99</v>
      </c>
      <c r="R14" s="26">
        <v>0</v>
      </c>
      <c r="S14" s="18">
        <v>0</v>
      </c>
      <c r="T14" s="18">
        <v>51</v>
      </c>
      <c r="U14" s="18">
        <v>48</v>
      </c>
      <c r="V14" s="18">
        <v>0</v>
      </c>
      <c r="W14" s="18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3" t="s">
        <v>44</v>
      </c>
    </row>
    <row r="15" spans="1:36" x14ac:dyDescent="0.2">
      <c r="A15" s="27" t="s">
        <v>387</v>
      </c>
      <c r="B15" s="27" t="s">
        <v>411</v>
      </c>
      <c r="C15" s="27" t="s">
        <v>782</v>
      </c>
      <c r="D15" s="27" t="s">
        <v>783</v>
      </c>
      <c r="E15" s="27" t="s">
        <v>28</v>
      </c>
      <c r="F15" s="28">
        <v>0.11</v>
      </c>
      <c r="G15" s="28">
        <v>9</v>
      </c>
      <c r="H15" s="95">
        <f t="shared" si="0"/>
        <v>81.818181818181813</v>
      </c>
      <c r="I15" s="14" t="s">
        <v>363</v>
      </c>
      <c r="J15" s="14" t="s">
        <v>363</v>
      </c>
      <c r="K15" s="14" t="s">
        <v>363</v>
      </c>
      <c r="L15" s="28">
        <v>9</v>
      </c>
      <c r="M15" s="30">
        <f t="shared" ref="M15:M24" si="1">SUM(S15:W15)</f>
        <v>9</v>
      </c>
      <c r="N15" s="30">
        <f t="shared" ref="N15:N24" si="2">SUM(X15:AB15)</f>
        <v>0</v>
      </c>
      <c r="O15" s="14">
        <f>SUM(AC14:AH14)</f>
        <v>0</v>
      </c>
      <c r="P15" s="24">
        <v>0</v>
      </c>
      <c r="Q15" s="22">
        <v>0</v>
      </c>
      <c r="R15" s="22">
        <v>9</v>
      </c>
      <c r="S15" s="18">
        <v>0</v>
      </c>
      <c r="T15" s="18">
        <v>4</v>
      </c>
      <c r="U15" s="18">
        <v>5</v>
      </c>
      <c r="V15" s="18">
        <v>0</v>
      </c>
      <c r="W15" s="18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0">
        <v>0</v>
      </c>
      <c r="AJ15" s="14" t="s">
        <v>391</v>
      </c>
    </row>
    <row r="16" spans="1:36" x14ac:dyDescent="0.2">
      <c r="A16" s="27" t="s">
        <v>387</v>
      </c>
      <c r="B16" s="27" t="s">
        <v>411</v>
      </c>
      <c r="C16" s="27" t="s">
        <v>812</v>
      </c>
      <c r="D16" s="27" t="s">
        <v>813</v>
      </c>
      <c r="E16" s="27" t="s">
        <v>28</v>
      </c>
      <c r="F16" s="28">
        <v>0.01</v>
      </c>
      <c r="G16" s="28">
        <v>1</v>
      </c>
      <c r="H16" s="95">
        <f t="shared" si="0"/>
        <v>100</v>
      </c>
      <c r="I16" s="14" t="s">
        <v>363</v>
      </c>
      <c r="J16" s="14" t="s">
        <v>363</v>
      </c>
      <c r="K16" s="14" t="s">
        <v>363</v>
      </c>
      <c r="L16" s="28">
        <v>1</v>
      </c>
      <c r="M16" s="30">
        <f t="shared" si="1"/>
        <v>1</v>
      </c>
      <c r="N16" s="30">
        <f t="shared" si="2"/>
        <v>0</v>
      </c>
      <c r="O16" s="14">
        <f>SUM(AC15:AH15)</f>
        <v>0</v>
      </c>
      <c r="P16" s="24">
        <v>0</v>
      </c>
      <c r="Q16" s="22">
        <v>0</v>
      </c>
      <c r="R16" s="22">
        <v>1</v>
      </c>
      <c r="S16" s="18">
        <v>0</v>
      </c>
      <c r="T16" s="18">
        <v>1</v>
      </c>
      <c r="U16" s="18">
        <v>0</v>
      </c>
      <c r="V16" s="18">
        <v>0</v>
      </c>
      <c r="W16" s="18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20">
        <v>0</v>
      </c>
      <c r="AJ16" s="14" t="s">
        <v>391</v>
      </c>
    </row>
    <row r="17" spans="1:36" x14ac:dyDescent="0.2">
      <c r="A17" s="62" t="s">
        <v>605</v>
      </c>
      <c r="B17" s="62" t="s">
        <v>411</v>
      </c>
      <c r="C17" s="62" t="s">
        <v>826</v>
      </c>
      <c r="D17" s="62" t="s">
        <v>827</v>
      </c>
      <c r="E17" s="62" t="s">
        <v>28</v>
      </c>
      <c r="F17" s="63">
        <v>0.01</v>
      </c>
      <c r="G17" s="63">
        <v>1</v>
      </c>
      <c r="H17" s="105">
        <f t="shared" si="0"/>
        <v>100</v>
      </c>
      <c r="I17" s="14" t="s">
        <v>363</v>
      </c>
      <c r="J17" s="14" t="s">
        <v>363</v>
      </c>
      <c r="K17" s="14" t="s">
        <v>363</v>
      </c>
      <c r="L17" s="63">
        <v>1</v>
      </c>
      <c r="M17" s="30">
        <f t="shared" si="1"/>
        <v>1</v>
      </c>
      <c r="N17" s="30">
        <f t="shared" si="2"/>
        <v>0</v>
      </c>
      <c r="O17" s="14">
        <f>SUM(AC16:AH16)</f>
        <v>0</v>
      </c>
      <c r="P17" s="24">
        <v>0</v>
      </c>
      <c r="Q17" s="65">
        <v>1</v>
      </c>
      <c r="R17" s="65">
        <v>0</v>
      </c>
      <c r="S17" s="37">
        <v>0</v>
      </c>
      <c r="T17" s="37">
        <v>0</v>
      </c>
      <c r="U17" s="37">
        <v>1</v>
      </c>
      <c r="V17" s="37">
        <v>0</v>
      </c>
      <c r="W17" s="37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20">
        <v>0</v>
      </c>
      <c r="AJ17" s="62" t="s">
        <v>616</v>
      </c>
    </row>
    <row r="18" spans="1:36" x14ac:dyDescent="0.2">
      <c r="A18" s="27" t="s">
        <v>387</v>
      </c>
      <c r="B18" s="27" t="s">
        <v>411</v>
      </c>
      <c r="C18" s="27" t="s">
        <v>843</v>
      </c>
      <c r="D18" s="27" t="s">
        <v>844</v>
      </c>
      <c r="E18" s="27" t="s">
        <v>28</v>
      </c>
      <c r="F18" s="28">
        <v>0.39</v>
      </c>
      <c r="G18" s="28">
        <v>18</v>
      </c>
      <c r="H18" s="95">
        <f t="shared" si="0"/>
        <v>46.153846153846153</v>
      </c>
      <c r="I18" s="14" t="s">
        <v>363</v>
      </c>
      <c r="J18" s="14" t="s">
        <v>363</v>
      </c>
      <c r="K18" s="14" t="s">
        <v>363</v>
      </c>
      <c r="L18" s="28">
        <v>18</v>
      </c>
      <c r="M18" s="30">
        <f t="shared" si="1"/>
        <v>18</v>
      </c>
      <c r="N18" s="30">
        <f t="shared" si="2"/>
        <v>0</v>
      </c>
      <c r="O18" s="14">
        <f>SUM(AC17:AH17)</f>
        <v>0</v>
      </c>
      <c r="P18" s="24">
        <v>0</v>
      </c>
      <c r="Q18" s="22">
        <v>18</v>
      </c>
      <c r="R18" s="22">
        <v>0</v>
      </c>
      <c r="S18" s="18">
        <v>0</v>
      </c>
      <c r="T18" s="18">
        <v>3</v>
      </c>
      <c r="U18" s="18">
        <v>7</v>
      </c>
      <c r="V18" s="18">
        <v>7</v>
      </c>
      <c r="W18" s="18">
        <v>1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0">
        <v>0</v>
      </c>
      <c r="AJ18" s="14" t="s">
        <v>529</v>
      </c>
    </row>
    <row r="19" spans="1:36" x14ac:dyDescent="0.2">
      <c r="A19" s="27" t="s">
        <v>387</v>
      </c>
      <c r="B19" s="27" t="s">
        <v>411</v>
      </c>
      <c r="C19" s="27" t="s">
        <v>845</v>
      </c>
      <c r="D19" s="27" t="s">
        <v>846</v>
      </c>
      <c r="E19" s="27" t="s">
        <v>28</v>
      </c>
      <c r="F19" s="28">
        <v>0.3</v>
      </c>
      <c r="G19" s="28">
        <v>14</v>
      </c>
      <c r="H19" s="95">
        <f t="shared" si="0"/>
        <v>46.666666666666671</v>
      </c>
      <c r="I19" s="14" t="s">
        <v>363</v>
      </c>
      <c r="J19" s="14" t="s">
        <v>363</v>
      </c>
      <c r="K19" s="14" t="s">
        <v>363</v>
      </c>
      <c r="L19" s="28">
        <v>14</v>
      </c>
      <c r="M19" s="30">
        <f t="shared" si="1"/>
        <v>14</v>
      </c>
      <c r="N19" s="30">
        <f t="shared" si="2"/>
        <v>0</v>
      </c>
      <c r="O19" s="14">
        <f>SUM(AC18:AH18)</f>
        <v>0</v>
      </c>
      <c r="P19" s="24">
        <v>0</v>
      </c>
      <c r="Q19" s="22">
        <v>14</v>
      </c>
      <c r="R19" s="22">
        <v>0</v>
      </c>
      <c r="S19" s="18">
        <v>0</v>
      </c>
      <c r="T19" s="18">
        <v>3</v>
      </c>
      <c r="U19" s="18">
        <v>7</v>
      </c>
      <c r="V19" s="18">
        <v>4</v>
      </c>
      <c r="W19" s="18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20">
        <v>0</v>
      </c>
      <c r="AJ19" s="14" t="s">
        <v>529</v>
      </c>
    </row>
    <row r="20" spans="1:36" x14ac:dyDescent="0.2">
      <c r="A20" s="14" t="s">
        <v>499</v>
      </c>
      <c r="B20" s="14" t="s">
        <v>411</v>
      </c>
      <c r="C20" s="14" t="s">
        <v>926</v>
      </c>
      <c r="D20" s="14" t="s">
        <v>927</v>
      </c>
      <c r="E20" s="14" t="s">
        <v>28</v>
      </c>
      <c r="F20" s="15">
        <v>1.28</v>
      </c>
      <c r="G20" s="14">
        <v>51</v>
      </c>
      <c r="H20" s="16">
        <f t="shared" si="0"/>
        <v>39.84375</v>
      </c>
      <c r="I20" s="14" t="s">
        <v>363</v>
      </c>
      <c r="J20" s="14" t="s">
        <v>363</v>
      </c>
      <c r="K20" s="14" t="s">
        <v>363</v>
      </c>
      <c r="L20" s="14">
        <v>51</v>
      </c>
      <c r="M20" s="14">
        <f t="shared" si="1"/>
        <v>0</v>
      </c>
      <c r="N20" s="14">
        <f t="shared" si="2"/>
        <v>51</v>
      </c>
      <c r="O20" s="14">
        <f>SUM(AC20:AH20)</f>
        <v>0</v>
      </c>
      <c r="P20" s="24">
        <v>0</v>
      </c>
      <c r="Q20" s="39">
        <v>41</v>
      </c>
      <c r="R20" s="39">
        <v>10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9">
        <v>0</v>
      </c>
      <c r="Y20" s="19">
        <v>51</v>
      </c>
      <c r="Z20" s="19">
        <v>0</v>
      </c>
      <c r="AA20" s="19">
        <v>0</v>
      </c>
      <c r="AB20" s="19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14" t="s">
        <v>502</v>
      </c>
    </row>
    <row r="21" spans="1:36" x14ac:dyDescent="0.2">
      <c r="A21" s="14" t="s">
        <v>499</v>
      </c>
      <c r="B21" s="14" t="s">
        <v>411</v>
      </c>
      <c r="C21" s="14" t="s">
        <v>951</v>
      </c>
      <c r="D21" s="14" t="s">
        <v>952</v>
      </c>
      <c r="E21" s="40" t="s">
        <v>127</v>
      </c>
      <c r="F21" s="15">
        <v>1.43</v>
      </c>
      <c r="G21" s="14">
        <v>40</v>
      </c>
      <c r="H21" s="16">
        <f t="shared" si="0"/>
        <v>27.972027972027973</v>
      </c>
      <c r="I21" s="14" t="s">
        <v>363</v>
      </c>
      <c r="J21" s="14" t="s">
        <v>363</v>
      </c>
      <c r="K21" s="14" t="s">
        <v>363</v>
      </c>
      <c r="L21" s="14">
        <v>40</v>
      </c>
      <c r="M21" s="14">
        <f t="shared" si="1"/>
        <v>0</v>
      </c>
      <c r="N21" s="14">
        <f t="shared" si="2"/>
        <v>40</v>
      </c>
      <c r="O21" s="14">
        <f>SUM(AC21:AH21)</f>
        <v>0</v>
      </c>
      <c r="P21" s="24">
        <v>0</v>
      </c>
      <c r="Q21" s="39">
        <v>40</v>
      </c>
      <c r="R21" s="39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9">
        <v>21</v>
      </c>
      <c r="Y21" s="19">
        <v>19</v>
      </c>
      <c r="Z21" s="19">
        <v>0</v>
      </c>
      <c r="AA21" s="19">
        <v>0</v>
      </c>
      <c r="AB21" s="19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14" t="s">
        <v>941</v>
      </c>
    </row>
    <row r="22" spans="1:36" x14ac:dyDescent="0.2">
      <c r="A22" s="14" t="s">
        <v>499</v>
      </c>
      <c r="B22" s="14" t="s">
        <v>411</v>
      </c>
      <c r="C22" s="40" t="s">
        <v>979</v>
      </c>
      <c r="D22" s="40" t="s">
        <v>980</v>
      </c>
      <c r="E22" s="14" t="s">
        <v>28</v>
      </c>
      <c r="F22" s="15">
        <v>0.1</v>
      </c>
      <c r="G22" s="14">
        <v>5</v>
      </c>
      <c r="H22" s="16">
        <f t="shared" si="0"/>
        <v>50</v>
      </c>
      <c r="I22" s="14" t="s">
        <v>363</v>
      </c>
      <c r="J22" s="14" t="s">
        <v>363</v>
      </c>
      <c r="K22" s="14" t="s">
        <v>363</v>
      </c>
      <c r="L22" s="14">
        <v>5</v>
      </c>
      <c r="M22" s="14">
        <f t="shared" si="1"/>
        <v>0</v>
      </c>
      <c r="N22" s="14">
        <f t="shared" si="2"/>
        <v>5</v>
      </c>
      <c r="O22" s="14">
        <f>SUM(AC22:AH22)</f>
        <v>0</v>
      </c>
      <c r="P22" s="24">
        <v>0</v>
      </c>
      <c r="Q22" s="39">
        <v>5</v>
      </c>
      <c r="R22" s="39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9">
        <v>3</v>
      </c>
      <c r="Y22" s="19">
        <v>2</v>
      </c>
      <c r="Z22" s="19">
        <v>0</v>
      </c>
      <c r="AA22" s="19">
        <v>0</v>
      </c>
      <c r="AB22" s="19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14" t="s">
        <v>941</v>
      </c>
    </row>
    <row r="23" spans="1:36" x14ac:dyDescent="0.2">
      <c r="A23" s="14" t="s">
        <v>499</v>
      </c>
      <c r="B23" s="14" t="s">
        <v>411</v>
      </c>
      <c r="C23" s="14" t="s">
        <v>1001</v>
      </c>
      <c r="D23" s="14" t="s">
        <v>1002</v>
      </c>
      <c r="E23" s="14" t="s">
        <v>41</v>
      </c>
      <c r="F23" s="15">
        <v>0.28999999999999998</v>
      </c>
      <c r="G23" s="14">
        <v>8</v>
      </c>
      <c r="H23" s="16">
        <v>35</v>
      </c>
      <c r="I23" s="14" t="s">
        <v>363</v>
      </c>
      <c r="J23" s="14" t="s">
        <v>363</v>
      </c>
      <c r="K23" s="14" t="s">
        <v>363</v>
      </c>
      <c r="L23" s="40">
        <v>8</v>
      </c>
      <c r="M23" s="14">
        <f t="shared" si="1"/>
        <v>0</v>
      </c>
      <c r="N23" s="14">
        <f t="shared" si="2"/>
        <v>8</v>
      </c>
      <c r="O23" s="14">
        <f>SUM(AC23:AH23)</f>
        <v>0</v>
      </c>
      <c r="P23" s="24">
        <v>0</v>
      </c>
      <c r="Q23" s="39">
        <v>8</v>
      </c>
      <c r="R23" s="39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9">
        <v>0</v>
      </c>
      <c r="Y23" s="19">
        <v>7</v>
      </c>
      <c r="Z23" s="19">
        <v>1</v>
      </c>
      <c r="AA23" s="19">
        <v>0</v>
      </c>
      <c r="AB23" s="19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14" t="s">
        <v>1003</v>
      </c>
    </row>
    <row r="24" spans="1:36" x14ac:dyDescent="0.2">
      <c r="A24" s="14" t="s">
        <v>874</v>
      </c>
      <c r="B24" s="14" t="s">
        <v>411</v>
      </c>
      <c r="C24" s="14" t="s">
        <v>1031</v>
      </c>
      <c r="D24" s="14" t="s">
        <v>1032</v>
      </c>
      <c r="E24" s="14" t="s">
        <v>28</v>
      </c>
      <c r="F24" s="15">
        <v>0.28000000000000003</v>
      </c>
      <c r="G24" s="14">
        <v>11</v>
      </c>
      <c r="H24" s="16">
        <f>SUM(G24/F24)</f>
        <v>39.285714285714285</v>
      </c>
      <c r="I24" s="14" t="s">
        <v>363</v>
      </c>
      <c r="J24" s="14" t="s">
        <v>363</v>
      </c>
      <c r="K24" s="14" t="s">
        <v>363</v>
      </c>
      <c r="L24" s="14">
        <v>11</v>
      </c>
      <c r="M24" s="14">
        <f t="shared" si="1"/>
        <v>0</v>
      </c>
      <c r="N24" s="14">
        <f t="shared" si="2"/>
        <v>11</v>
      </c>
      <c r="O24" s="14">
        <f>SUM(AC24:AH24)</f>
        <v>0</v>
      </c>
      <c r="P24" s="24">
        <v>0</v>
      </c>
      <c r="Q24" s="17">
        <v>11</v>
      </c>
      <c r="R24" s="17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9">
        <v>7</v>
      </c>
      <c r="Y24" s="19">
        <v>4</v>
      </c>
      <c r="Z24" s="19">
        <v>0</v>
      </c>
      <c r="AA24" s="19">
        <v>0</v>
      </c>
      <c r="AB24" s="19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14" t="s">
        <v>1033</v>
      </c>
    </row>
  </sheetData>
  <sortState xmlns:xlrd2="http://schemas.microsoft.com/office/spreadsheetml/2017/richdata2" ref="A2:AJ25">
    <sortCondition ref="B1:B2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2E225-AA50-40FA-ABD4-322D1FDD4B1F}">
  <dimension ref="A1:AJ33"/>
  <sheetViews>
    <sheetView topLeftCell="W8" workbookViewId="0">
      <selection activeCell="AI2" sqref="AI2:AI33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9.7109375" style="21" bestFit="1" customWidth="1"/>
    <col min="4" max="4" width="60.28515625" style="21" customWidth="1"/>
    <col min="5" max="5" width="11.5703125" style="21" bestFit="1" customWidth="1"/>
    <col min="6" max="7" width="9.140625" style="21"/>
    <col min="8" max="8" width="9.140625" style="41"/>
    <col min="9" max="17" width="9.140625" style="21"/>
    <col min="18" max="18" width="13.285156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14" t="s">
        <v>365</v>
      </c>
      <c r="B2" s="68" t="s">
        <v>402</v>
      </c>
      <c r="C2" s="14" t="s">
        <v>403</v>
      </c>
      <c r="D2" s="14" t="s">
        <v>404</v>
      </c>
      <c r="E2" s="14" t="s">
        <v>41</v>
      </c>
      <c r="F2" s="15">
        <v>0.59</v>
      </c>
      <c r="G2" s="14">
        <v>18</v>
      </c>
      <c r="H2" s="16">
        <f>SUM(G2/F2)</f>
        <v>30.508474576271187</v>
      </c>
      <c r="I2" s="14" t="s">
        <v>363</v>
      </c>
      <c r="J2" s="14" t="s">
        <v>363</v>
      </c>
      <c r="K2" s="14" t="s">
        <v>363</v>
      </c>
      <c r="L2" s="14">
        <v>18</v>
      </c>
      <c r="M2" s="14">
        <f>SUM(S2:W2)</f>
        <v>0</v>
      </c>
      <c r="N2" s="14">
        <f>SUM(X2:AB2)</f>
        <v>18</v>
      </c>
      <c r="O2" s="14">
        <f>SUM(AC2:AH2)</f>
        <v>0</v>
      </c>
      <c r="P2" s="14">
        <v>0</v>
      </c>
      <c r="Q2" s="17">
        <v>18</v>
      </c>
      <c r="R2" s="17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9">
        <v>7</v>
      </c>
      <c r="Y2" s="19">
        <v>7</v>
      </c>
      <c r="Z2" s="19">
        <v>4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4" t="s">
        <v>369</v>
      </c>
    </row>
    <row r="3" spans="1:36" x14ac:dyDescent="0.2">
      <c r="A3" s="14" t="s">
        <v>382</v>
      </c>
      <c r="B3" s="14" t="s">
        <v>402</v>
      </c>
      <c r="C3" s="14" t="s">
        <v>444</v>
      </c>
      <c r="D3" s="14" t="s">
        <v>445</v>
      </c>
      <c r="E3" s="14" t="s">
        <v>28</v>
      </c>
      <c r="F3" s="15">
        <v>0.6</v>
      </c>
      <c r="G3" s="14">
        <v>5</v>
      </c>
      <c r="H3" s="16">
        <f>SUM(G3/F3)</f>
        <v>8.3333333333333339</v>
      </c>
      <c r="I3" s="14" t="s">
        <v>363</v>
      </c>
      <c r="J3" s="14" t="s">
        <v>363</v>
      </c>
      <c r="K3" s="14" t="s">
        <v>363</v>
      </c>
      <c r="L3" s="14">
        <v>5</v>
      </c>
      <c r="M3" s="14">
        <f>SUM(S3:W3)</f>
        <v>0</v>
      </c>
      <c r="N3" s="14">
        <f>SUM(X3:AB3)</f>
        <v>5</v>
      </c>
      <c r="O3" s="14">
        <f>SUM(AC3:AH3)</f>
        <v>0</v>
      </c>
      <c r="P3" s="14">
        <v>0</v>
      </c>
      <c r="Q3" s="17">
        <v>5</v>
      </c>
      <c r="R3" s="17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9">
        <v>2</v>
      </c>
      <c r="Y3" s="19">
        <v>2</v>
      </c>
      <c r="Z3" s="19">
        <v>1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418</v>
      </c>
    </row>
    <row r="4" spans="1:36" x14ac:dyDescent="0.2">
      <c r="A4" s="14" t="s">
        <v>382</v>
      </c>
      <c r="B4" s="14" t="s">
        <v>402</v>
      </c>
      <c r="C4" s="14" t="s">
        <v>488</v>
      </c>
      <c r="D4" s="14" t="s">
        <v>489</v>
      </c>
      <c r="E4" s="14" t="s">
        <v>28</v>
      </c>
      <c r="F4" s="15">
        <v>0.09</v>
      </c>
      <c r="G4" s="14">
        <v>10</v>
      </c>
      <c r="H4" s="16">
        <f>SUM(G4/F4)</f>
        <v>111.11111111111111</v>
      </c>
      <c r="I4" s="14" t="s">
        <v>363</v>
      </c>
      <c r="J4" s="14" t="s">
        <v>363</v>
      </c>
      <c r="K4" s="14" t="s">
        <v>363</v>
      </c>
      <c r="L4" s="14">
        <v>10</v>
      </c>
      <c r="M4" s="14">
        <f>SUM(S4:W4)</f>
        <v>0</v>
      </c>
      <c r="N4" s="14">
        <f>SUM(X4:AB4)</f>
        <v>0</v>
      </c>
      <c r="O4" s="14">
        <f>SUM(AC4:AH4)</f>
        <v>10</v>
      </c>
      <c r="P4" s="14">
        <v>0</v>
      </c>
      <c r="Q4" s="22">
        <v>0</v>
      </c>
      <c r="R4" s="22">
        <v>10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20">
        <v>6</v>
      </c>
      <c r="AD4" s="20">
        <v>4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14" t="s">
        <v>418</v>
      </c>
    </row>
    <row r="5" spans="1:36" x14ac:dyDescent="0.2">
      <c r="A5" s="14" t="s">
        <v>499</v>
      </c>
      <c r="B5" s="14" t="s">
        <v>402</v>
      </c>
      <c r="C5" s="14" t="s">
        <v>516</v>
      </c>
      <c r="D5" s="14" t="s">
        <v>517</v>
      </c>
      <c r="E5" s="14" t="s">
        <v>28</v>
      </c>
      <c r="F5" s="15">
        <v>0.09</v>
      </c>
      <c r="G5" s="14">
        <v>6</v>
      </c>
      <c r="H5" s="16">
        <f>SUM(G5/F5)</f>
        <v>66.666666666666671</v>
      </c>
      <c r="I5" s="14" t="s">
        <v>363</v>
      </c>
      <c r="J5" s="14" t="s">
        <v>363</v>
      </c>
      <c r="K5" s="14" t="s">
        <v>363</v>
      </c>
      <c r="L5" s="14">
        <v>6</v>
      </c>
      <c r="M5" s="14">
        <f>SUM(S5:W5)</f>
        <v>0</v>
      </c>
      <c r="N5" s="14">
        <f>SUM(X5:AB5)</f>
        <v>6</v>
      </c>
      <c r="O5" s="14">
        <f>SUM(AC5:AH5)</f>
        <v>0</v>
      </c>
      <c r="P5" s="14">
        <v>0</v>
      </c>
      <c r="Q5" s="17">
        <v>2</v>
      </c>
      <c r="R5" s="17">
        <v>4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9">
        <v>0</v>
      </c>
      <c r="Y5" s="19">
        <v>2</v>
      </c>
      <c r="Z5" s="19">
        <v>3</v>
      </c>
      <c r="AA5" s="19">
        <v>1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14" t="s">
        <v>502</v>
      </c>
    </row>
    <row r="6" spans="1:36" x14ac:dyDescent="0.2">
      <c r="A6" s="23" t="s">
        <v>29</v>
      </c>
      <c r="B6" s="23" t="s">
        <v>402</v>
      </c>
      <c r="C6" s="23" t="s">
        <v>67</v>
      </c>
      <c r="D6" s="23" t="s">
        <v>68</v>
      </c>
      <c r="E6" s="23" t="s">
        <v>28</v>
      </c>
      <c r="F6" s="24">
        <v>1.93</v>
      </c>
      <c r="G6" s="24">
        <v>65</v>
      </c>
      <c r="H6" s="25">
        <v>41.45</v>
      </c>
      <c r="I6" s="14" t="s">
        <v>363</v>
      </c>
      <c r="J6" s="14" t="s">
        <v>363</v>
      </c>
      <c r="K6" s="14" t="s">
        <v>363</v>
      </c>
      <c r="L6" s="24">
        <v>65</v>
      </c>
      <c r="M6" s="24">
        <v>65</v>
      </c>
      <c r="N6" s="24">
        <v>0</v>
      </c>
      <c r="O6" s="24">
        <v>0</v>
      </c>
      <c r="P6" s="14">
        <v>0</v>
      </c>
      <c r="Q6" s="26">
        <v>65</v>
      </c>
      <c r="R6" s="26">
        <v>0</v>
      </c>
      <c r="S6" s="18">
        <v>0</v>
      </c>
      <c r="T6" s="18">
        <v>51</v>
      </c>
      <c r="U6" s="18">
        <v>14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3" t="s">
        <v>69</v>
      </c>
    </row>
    <row r="7" spans="1:36" x14ac:dyDescent="0.2">
      <c r="A7" s="23" t="s">
        <v>29</v>
      </c>
      <c r="B7" s="23" t="s">
        <v>402</v>
      </c>
      <c r="C7" s="23" t="s">
        <v>73</v>
      </c>
      <c r="D7" s="23" t="s">
        <v>74</v>
      </c>
      <c r="E7" s="23" t="s">
        <v>28</v>
      </c>
      <c r="F7" s="24">
        <v>0.63</v>
      </c>
      <c r="G7" s="24">
        <v>7</v>
      </c>
      <c r="H7" s="25">
        <v>11</v>
      </c>
      <c r="I7" s="14" t="s">
        <v>363</v>
      </c>
      <c r="J7" s="14" t="s">
        <v>363</v>
      </c>
      <c r="K7" s="14" t="s">
        <v>363</v>
      </c>
      <c r="L7" s="24">
        <v>1</v>
      </c>
      <c r="M7" s="24">
        <v>1</v>
      </c>
      <c r="N7" s="24">
        <v>0</v>
      </c>
      <c r="O7" s="24">
        <v>0</v>
      </c>
      <c r="P7" s="14">
        <v>0</v>
      </c>
      <c r="Q7" s="26">
        <v>7</v>
      </c>
      <c r="R7" s="26">
        <v>0</v>
      </c>
      <c r="S7" s="18">
        <v>1</v>
      </c>
      <c r="T7" s="18">
        <v>0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3" t="s">
        <v>75</v>
      </c>
    </row>
    <row r="8" spans="1:36" x14ac:dyDescent="0.2">
      <c r="A8" s="14" t="s">
        <v>382</v>
      </c>
      <c r="B8" s="14" t="s">
        <v>402</v>
      </c>
      <c r="C8" s="14" t="s">
        <v>568</v>
      </c>
      <c r="D8" s="14" t="s">
        <v>569</v>
      </c>
      <c r="E8" s="14" t="s">
        <v>28</v>
      </c>
      <c r="F8" s="15">
        <v>0.11</v>
      </c>
      <c r="G8" s="14">
        <v>6</v>
      </c>
      <c r="H8" s="16">
        <f>SUM(G8/F8)</f>
        <v>54.545454545454547</v>
      </c>
      <c r="I8" s="14" t="s">
        <v>363</v>
      </c>
      <c r="J8" s="14" t="s">
        <v>363</v>
      </c>
      <c r="K8" s="14" t="s">
        <v>363</v>
      </c>
      <c r="L8" s="14">
        <v>6</v>
      </c>
      <c r="M8" s="14">
        <f>SUM(S8:W8)</f>
        <v>0</v>
      </c>
      <c r="N8" s="14">
        <f>SUM(X8:AB8)</f>
        <v>6</v>
      </c>
      <c r="O8" s="14">
        <f>SUM(AC8:AH8)</f>
        <v>0</v>
      </c>
      <c r="P8" s="14">
        <v>0</v>
      </c>
      <c r="Q8" s="22">
        <v>0</v>
      </c>
      <c r="R8" s="22">
        <v>6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19">
        <v>0</v>
      </c>
      <c r="Y8" s="19">
        <v>5</v>
      </c>
      <c r="Z8" s="19">
        <v>1</v>
      </c>
      <c r="AA8" s="19">
        <v>0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14" t="s">
        <v>407</v>
      </c>
    </row>
    <row r="9" spans="1:36" x14ac:dyDescent="0.2">
      <c r="A9" s="23" t="s">
        <v>29</v>
      </c>
      <c r="B9" s="23" t="s">
        <v>402</v>
      </c>
      <c r="C9" s="23" t="s">
        <v>147</v>
      </c>
      <c r="D9" s="23" t="s">
        <v>148</v>
      </c>
      <c r="E9" s="23" t="s">
        <v>41</v>
      </c>
      <c r="F9" s="24">
        <v>0.32</v>
      </c>
      <c r="G9" s="24">
        <v>1</v>
      </c>
      <c r="H9" s="25">
        <v>6</v>
      </c>
      <c r="I9" s="14" t="s">
        <v>363</v>
      </c>
      <c r="J9" s="14" t="s">
        <v>363</v>
      </c>
      <c r="K9" s="14" t="s">
        <v>363</v>
      </c>
      <c r="L9" s="24">
        <v>1</v>
      </c>
      <c r="M9" s="24">
        <v>1</v>
      </c>
      <c r="N9" s="24">
        <v>0</v>
      </c>
      <c r="O9" s="24">
        <v>0</v>
      </c>
      <c r="P9" s="14">
        <v>0</v>
      </c>
      <c r="Q9" s="26">
        <v>1</v>
      </c>
      <c r="R9" s="26">
        <v>0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3" t="s">
        <v>44</v>
      </c>
    </row>
    <row r="10" spans="1:36" x14ac:dyDescent="0.2">
      <c r="A10" s="23" t="s">
        <v>29</v>
      </c>
      <c r="B10" s="23" t="s">
        <v>402</v>
      </c>
      <c r="C10" s="23" t="s">
        <v>159</v>
      </c>
      <c r="D10" s="23" t="s">
        <v>160</v>
      </c>
      <c r="E10" s="23" t="s">
        <v>28</v>
      </c>
      <c r="F10" s="24">
        <v>0.01</v>
      </c>
      <c r="G10" s="24">
        <v>1</v>
      </c>
      <c r="H10" s="25">
        <v>1</v>
      </c>
      <c r="I10" s="14" t="s">
        <v>363</v>
      </c>
      <c r="J10" s="14" t="s">
        <v>363</v>
      </c>
      <c r="K10" s="14" t="s">
        <v>363</v>
      </c>
      <c r="L10" s="24">
        <v>1</v>
      </c>
      <c r="M10" s="24">
        <v>1</v>
      </c>
      <c r="N10" s="24">
        <v>0</v>
      </c>
      <c r="O10" s="24">
        <v>0</v>
      </c>
      <c r="P10" s="14">
        <v>0</v>
      </c>
      <c r="Q10" s="26">
        <v>0</v>
      </c>
      <c r="R10" s="26">
        <v>1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3" t="s">
        <v>44</v>
      </c>
    </row>
    <row r="11" spans="1:36" x14ac:dyDescent="0.2">
      <c r="A11" s="62" t="s">
        <v>605</v>
      </c>
      <c r="B11" s="62" t="s">
        <v>402</v>
      </c>
      <c r="C11" s="62" t="s">
        <v>621</v>
      </c>
      <c r="D11" s="62" t="s">
        <v>622</v>
      </c>
      <c r="E11" s="62" t="s">
        <v>41</v>
      </c>
      <c r="F11" s="63">
        <v>0.06</v>
      </c>
      <c r="G11" s="63">
        <v>3</v>
      </c>
      <c r="H11" s="64">
        <v>50</v>
      </c>
      <c r="I11" s="14" t="s">
        <v>363</v>
      </c>
      <c r="J11" s="14" t="s">
        <v>363</v>
      </c>
      <c r="K11" s="14" t="s">
        <v>363</v>
      </c>
      <c r="L11" s="63">
        <v>3</v>
      </c>
      <c r="M11" s="30">
        <f>SUM(S11:W11)</f>
        <v>3</v>
      </c>
      <c r="N11" s="30">
        <f>SUM(X11:AB11)</f>
        <v>0</v>
      </c>
      <c r="O11" s="14">
        <f>SUM(AC10:AH10)</f>
        <v>0</v>
      </c>
      <c r="P11" s="14">
        <v>0</v>
      </c>
      <c r="Q11" s="65">
        <v>3</v>
      </c>
      <c r="R11" s="65">
        <v>0</v>
      </c>
      <c r="S11" s="37">
        <v>0</v>
      </c>
      <c r="T11" s="37">
        <v>1</v>
      </c>
      <c r="U11" s="37">
        <v>1</v>
      </c>
      <c r="V11" s="37">
        <v>1</v>
      </c>
      <c r="W11" s="37">
        <v>0</v>
      </c>
      <c r="X11" s="66">
        <v>0</v>
      </c>
      <c r="Y11" s="66">
        <v>0</v>
      </c>
      <c r="Z11" s="66">
        <v>0</v>
      </c>
      <c r="AA11" s="66">
        <v>0</v>
      </c>
      <c r="AB11" s="66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20">
        <v>0</v>
      </c>
      <c r="AJ11" s="62" t="s">
        <v>613</v>
      </c>
    </row>
    <row r="12" spans="1:36" x14ac:dyDescent="0.2">
      <c r="A12" s="27" t="s">
        <v>387</v>
      </c>
      <c r="B12" s="27" t="s">
        <v>402</v>
      </c>
      <c r="C12" s="27" t="s">
        <v>623</v>
      </c>
      <c r="D12" s="27" t="s">
        <v>624</v>
      </c>
      <c r="E12" s="27" t="s">
        <v>28</v>
      </c>
      <c r="F12" s="28">
        <v>0.05</v>
      </c>
      <c r="G12" s="28">
        <v>1</v>
      </c>
      <c r="H12" s="29">
        <v>40</v>
      </c>
      <c r="I12" s="14" t="s">
        <v>363</v>
      </c>
      <c r="J12" s="14" t="s">
        <v>363</v>
      </c>
      <c r="K12" s="14" t="s">
        <v>363</v>
      </c>
      <c r="L12" s="28">
        <v>1</v>
      </c>
      <c r="M12" s="30">
        <f>SUM(S12:W12)</f>
        <v>1</v>
      </c>
      <c r="N12" s="30">
        <f>SUM(X12:AB12)</f>
        <v>0</v>
      </c>
      <c r="O12" s="14">
        <f>SUM(AC11:AH11)</f>
        <v>0</v>
      </c>
      <c r="P12" s="14">
        <v>0</v>
      </c>
      <c r="Q12" s="22">
        <v>1</v>
      </c>
      <c r="R12" s="22">
        <v>0</v>
      </c>
      <c r="S12" s="18">
        <v>0</v>
      </c>
      <c r="T12" s="18">
        <v>0</v>
      </c>
      <c r="U12" s="18">
        <v>0</v>
      </c>
      <c r="V12" s="18">
        <v>1</v>
      </c>
      <c r="W12" s="18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20">
        <v>0</v>
      </c>
      <c r="AJ12" s="14" t="s">
        <v>391</v>
      </c>
    </row>
    <row r="13" spans="1:36" x14ac:dyDescent="0.2">
      <c r="A13" s="27" t="s">
        <v>387</v>
      </c>
      <c r="B13" s="27" t="s">
        <v>402</v>
      </c>
      <c r="C13" s="27" t="s">
        <v>661</v>
      </c>
      <c r="D13" s="27" t="s">
        <v>662</v>
      </c>
      <c r="E13" s="27" t="s">
        <v>41</v>
      </c>
      <c r="F13" s="28">
        <v>0.06</v>
      </c>
      <c r="G13" s="28">
        <v>1</v>
      </c>
      <c r="H13" s="29">
        <v>16.600000000000001</v>
      </c>
      <c r="I13" s="14" t="s">
        <v>363</v>
      </c>
      <c r="J13" s="14" t="s">
        <v>363</v>
      </c>
      <c r="K13" s="14" t="s">
        <v>363</v>
      </c>
      <c r="L13" s="28">
        <v>1</v>
      </c>
      <c r="M13" s="30">
        <f>SUM(S13:W13)</f>
        <v>1</v>
      </c>
      <c r="N13" s="30">
        <f>SUM(X13:AB13)</f>
        <v>0</v>
      </c>
      <c r="O13" s="14">
        <f>SUM(AC12:AH12)</f>
        <v>0</v>
      </c>
      <c r="P13" s="14">
        <v>0</v>
      </c>
      <c r="Q13" s="22">
        <v>1</v>
      </c>
      <c r="R13" s="22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2">
        <v>0</v>
      </c>
      <c r="AD13" s="32">
        <v>0</v>
      </c>
      <c r="AE13" s="32">
        <v>0</v>
      </c>
      <c r="AF13" s="32">
        <v>0</v>
      </c>
      <c r="AG13" s="32">
        <v>0</v>
      </c>
      <c r="AH13" s="32">
        <v>0</v>
      </c>
      <c r="AI13" s="20">
        <v>0</v>
      </c>
      <c r="AJ13" s="14" t="s">
        <v>391</v>
      </c>
    </row>
    <row r="14" spans="1:36" x14ac:dyDescent="0.2">
      <c r="A14" s="23" t="s">
        <v>29</v>
      </c>
      <c r="B14" s="23" t="s">
        <v>402</v>
      </c>
      <c r="C14" s="23" t="s">
        <v>256</v>
      </c>
      <c r="D14" s="23" t="s">
        <v>257</v>
      </c>
      <c r="E14" s="23" t="s">
        <v>28</v>
      </c>
      <c r="F14" s="24">
        <v>0.17</v>
      </c>
      <c r="G14" s="24">
        <v>4</v>
      </c>
      <c r="H14" s="97">
        <f t="shared" ref="H14:H19" si="0">SUM(G14/F14)</f>
        <v>23.52941176470588</v>
      </c>
      <c r="I14" s="14" t="s">
        <v>363</v>
      </c>
      <c r="J14" s="14" t="s">
        <v>363</v>
      </c>
      <c r="K14" s="14" t="s">
        <v>363</v>
      </c>
      <c r="L14" s="24">
        <v>4</v>
      </c>
      <c r="M14" s="24">
        <v>4</v>
      </c>
      <c r="N14" s="24">
        <v>0</v>
      </c>
      <c r="O14" s="24">
        <v>0</v>
      </c>
      <c r="P14" s="14">
        <v>0</v>
      </c>
      <c r="Q14" s="26">
        <v>4</v>
      </c>
      <c r="R14" s="26">
        <v>0</v>
      </c>
      <c r="S14" s="18">
        <v>2</v>
      </c>
      <c r="T14" s="18">
        <v>2</v>
      </c>
      <c r="U14" s="18">
        <v>0</v>
      </c>
      <c r="V14" s="18">
        <v>0</v>
      </c>
      <c r="W14" s="18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3" t="s">
        <v>163</v>
      </c>
    </row>
    <row r="15" spans="1:36" x14ac:dyDescent="0.2">
      <c r="A15" s="23" t="s">
        <v>29</v>
      </c>
      <c r="B15" s="23" t="s">
        <v>402</v>
      </c>
      <c r="C15" s="23" t="s">
        <v>260</v>
      </c>
      <c r="D15" s="23" t="s">
        <v>261</v>
      </c>
      <c r="E15" s="23" t="s">
        <v>28</v>
      </c>
      <c r="F15" s="24">
        <v>8.0000000000000002E-3</v>
      </c>
      <c r="G15" s="24">
        <v>1</v>
      </c>
      <c r="H15" s="97">
        <f t="shared" si="0"/>
        <v>125</v>
      </c>
      <c r="I15" s="14" t="s">
        <v>363</v>
      </c>
      <c r="J15" s="14" t="s">
        <v>363</v>
      </c>
      <c r="K15" s="14" t="s">
        <v>363</v>
      </c>
      <c r="L15" s="24">
        <v>1</v>
      </c>
      <c r="M15" s="24">
        <v>1</v>
      </c>
      <c r="N15" s="24">
        <v>0</v>
      </c>
      <c r="O15" s="24">
        <v>0</v>
      </c>
      <c r="P15" s="14">
        <v>0</v>
      </c>
      <c r="Q15" s="26">
        <v>1</v>
      </c>
      <c r="R15" s="26">
        <v>0</v>
      </c>
      <c r="S15" s="18">
        <v>1</v>
      </c>
      <c r="T15" s="18">
        <v>0</v>
      </c>
      <c r="U15" s="18">
        <v>0</v>
      </c>
      <c r="V15" s="18">
        <v>0</v>
      </c>
      <c r="W15" s="18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3" t="s">
        <v>44</v>
      </c>
    </row>
    <row r="16" spans="1:36" x14ac:dyDescent="0.2">
      <c r="A16" s="27" t="s">
        <v>387</v>
      </c>
      <c r="B16" s="27" t="s">
        <v>402</v>
      </c>
      <c r="C16" s="27" t="s">
        <v>699</v>
      </c>
      <c r="D16" s="27" t="s">
        <v>700</v>
      </c>
      <c r="E16" s="27" t="s">
        <v>41</v>
      </c>
      <c r="F16" s="27">
        <v>0.31</v>
      </c>
      <c r="G16" s="28">
        <v>10</v>
      </c>
      <c r="H16" s="97">
        <f t="shared" si="0"/>
        <v>32.258064516129032</v>
      </c>
      <c r="I16" s="14" t="s">
        <v>363</v>
      </c>
      <c r="J16" s="14" t="s">
        <v>363</v>
      </c>
      <c r="K16" s="14" t="s">
        <v>363</v>
      </c>
      <c r="L16" s="28">
        <v>10</v>
      </c>
      <c r="M16" s="30">
        <f>SUM(S16:W16)</f>
        <v>10</v>
      </c>
      <c r="N16" s="30">
        <f>SUM(X16:AB16)</f>
        <v>0</v>
      </c>
      <c r="O16" s="14">
        <f>SUM(AC15:AH15)</f>
        <v>0</v>
      </c>
      <c r="P16" s="14">
        <v>0</v>
      </c>
      <c r="Q16" s="22">
        <v>10</v>
      </c>
      <c r="R16" s="22">
        <v>0</v>
      </c>
      <c r="S16" s="18">
        <v>0</v>
      </c>
      <c r="T16" s="18">
        <v>3</v>
      </c>
      <c r="U16" s="18">
        <v>7</v>
      </c>
      <c r="V16" s="18">
        <v>0</v>
      </c>
      <c r="W16" s="18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20">
        <v>0</v>
      </c>
      <c r="AJ16" s="14" t="s">
        <v>529</v>
      </c>
    </row>
    <row r="17" spans="1:36" x14ac:dyDescent="0.2">
      <c r="A17" s="23" t="s">
        <v>29</v>
      </c>
      <c r="B17" s="23" t="s">
        <v>402</v>
      </c>
      <c r="C17" s="23" t="s">
        <v>280</v>
      </c>
      <c r="D17" s="23" t="s">
        <v>281</v>
      </c>
      <c r="E17" s="23" t="s">
        <v>41</v>
      </c>
      <c r="F17" s="23">
        <v>0.03</v>
      </c>
      <c r="G17" s="24">
        <v>1</v>
      </c>
      <c r="H17" s="97">
        <f t="shared" si="0"/>
        <v>33.333333333333336</v>
      </c>
      <c r="I17" s="14" t="s">
        <v>363</v>
      </c>
      <c r="J17" s="14" t="s">
        <v>363</v>
      </c>
      <c r="K17" s="14" t="s">
        <v>363</v>
      </c>
      <c r="L17" s="24">
        <v>1</v>
      </c>
      <c r="M17" s="24">
        <v>1</v>
      </c>
      <c r="N17" s="24">
        <v>0</v>
      </c>
      <c r="O17" s="24">
        <v>0</v>
      </c>
      <c r="P17" s="14">
        <v>0</v>
      </c>
      <c r="Q17" s="26">
        <v>1</v>
      </c>
      <c r="R17" s="26">
        <v>0</v>
      </c>
      <c r="S17" s="18">
        <v>1</v>
      </c>
      <c r="T17" s="18">
        <v>0</v>
      </c>
      <c r="U17" s="18">
        <v>0</v>
      </c>
      <c r="V17" s="18">
        <v>0</v>
      </c>
      <c r="W17" s="18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3" t="s">
        <v>163</v>
      </c>
    </row>
    <row r="18" spans="1:36" x14ac:dyDescent="0.2">
      <c r="A18" s="27" t="s">
        <v>387</v>
      </c>
      <c r="B18" s="27" t="s">
        <v>402</v>
      </c>
      <c r="C18" s="56" t="s">
        <v>715</v>
      </c>
      <c r="D18" s="27" t="s">
        <v>716</v>
      </c>
      <c r="E18" s="27" t="s">
        <v>57</v>
      </c>
      <c r="F18" s="28">
        <v>10.199999999999999</v>
      </c>
      <c r="G18" s="28">
        <v>201</v>
      </c>
      <c r="H18" s="95">
        <f t="shared" si="0"/>
        <v>19.705882352941178</v>
      </c>
      <c r="I18" s="14" t="s">
        <v>363</v>
      </c>
      <c r="J18" s="14" t="s">
        <v>363</v>
      </c>
      <c r="K18" s="14" t="s">
        <v>363</v>
      </c>
      <c r="L18" s="28">
        <v>201</v>
      </c>
      <c r="M18" s="30">
        <f>SUM(S18:W18)</f>
        <v>168</v>
      </c>
      <c r="N18" s="30">
        <f>SUM(X18:AB18)</f>
        <v>33</v>
      </c>
      <c r="O18" s="14">
        <f>SUM(AC17:AH17)</f>
        <v>0</v>
      </c>
      <c r="P18" s="14">
        <v>0</v>
      </c>
      <c r="Q18" s="22">
        <v>201</v>
      </c>
      <c r="R18" s="22">
        <v>0</v>
      </c>
      <c r="S18" s="18">
        <v>0</v>
      </c>
      <c r="T18" s="18">
        <v>0</v>
      </c>
      <c r="U18" s="18">
        <v>50</v>
      </c>
      <c r="V18" s="18">
        <v>50</v>
      </c>
      <c r="W18" s="18">
        <v>68</v>
      </c>
      <c r="X18" s="31">
        <v>33</v>
      </c>
      <c r="Y18" s="31">
        <v>0</v>
      </c>
      <c r="Z18" s="31">
        <v>0</v>
      </c>
      <c r="AA18" s="31">
        <v>0</v>
      </c>
      <c r="AB18" s="31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0">
        <v>0</v>
      </c>
      <c r="AJ18" s="14" t="s">
        <v>529</v>
      </c>
    </row>
    <row r="19" spans="1:36" x14ac:dyDescent="0.2">
      <c r="A19" s="27" t="s">
        <v>387</v>
      </c>
      <c r="B19" s="27" t="s">
        <v>402</v>
      </c>
      <c r="C19" s="27" t="s">
        <v>726</v>
      </c>
      <c r="D19" s="27" t="s">
        <v>727</v>
      </c>
      <c r="E19" s="27" t="s">
        <v>28</v>
      </c>
      <c r="F19" s="27">
        <v>0.02</v>
      </c>
      <c r="G19" s="28">
        <v>6</v>
      </c>
      <c r="H19" s="95">
        <f t="shared" si="0"/>
        <v>300</v>
      </c>
      <c r="I19" s="14" t="s">
        <v>363</v>
      </c>
      <c r="J19" s="14" t="s">
        <v>363</v>
      </c>
      <c r="K19" s="14" t="s">
        <v>363</v>
      </c>
      <c r="L19" s="28">
        <v>6</v>
      </c>
      <c r="M19" s="30">
        <f>SUM(S19:W19)</f>
        <v>6</v>
      </c>
      <c r="N19" s="30">
        <f>SUM(X19:AB19)</f>
        <v>0</v>
      </c>
      <c r="O19" s="14">
        <f>SUM(AC18:AH18)</f>
        <v>0</v>
      </c>
      <c r="P19" s="14">
        <v>0</v>
      </c>
      <c r="Q19" s="22">
        <v>0</v>
      </c>
      <c r="R19" s="22">
        <v>6</v>
      </c>
      <c r="S19" s="18">
        <v>0</v>
      </c>
      <c r="T19" s="18">
        <v>5</v>
      </c>
      <c r="U19" s="18">
        <v>1</v>
      </c>
      <c r="V19" s="18">
        <v>0</v>
      </c>
      <c r="W19" s="18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20">
        <v>0</v>
      </c>
      <c r="AJ19" s="14" t="s">
        <v>391</v>
      </c>
    </row>
    <row r="20" spans="1:36" x14ac:dyDescent="0.2">
      <c r="A20" s="14" t="s">
        <v>874</v>
      </c>
      <c r="B20" s="14" t="s">
        <v>402</v>
      </c>
      <c r="C20" s="14" t="s">
        <v>836</v>
      </c>
      <c r="D20" s="14" t="s">
        <v>837</v>
      </c>
      <c r="E20" s="14" t="s">
        <v>41</v>
      </c>
      <c r="F20" s="14">
        <v>3.19</v>
      </c>
      <c r="G20" s="14">
        <v>42</v>
      </c>
      <c r="H20" s="14">
        <f t="shared" ref="H20:H25" si="1">SUM(G20/F20)</f>
        <v>13.16614420062696</v>
      </c>
      <c r="I20" s="14" t="s">
        <v>363</v>
      </c>
      <c r="J20" s="14" t="s">
        <v>363</v>
      </c>
      <c r="K20" s="14" t="s">
        <v>363</v>
      </c>
      <c r="L20" s="40">
        <v>42</v>
      </c>
      <c r="M20" s="14">
        <f>SUM(S20:W20)</f>
        <v>42</v>
      </c>
      <c r="N20" s="14">
        <f>SUM(X20:AB20)</f>
        <v>0</v>
      </c>
      <c r="O20" s="14">
        <f>SUM(AC20:AH20)</f>
        <v>0</v>
      </c>
      <c r="P20" s="14">
        <v>0</v>
      </c>
      <c r="Q20" s="39">
        <v>42</v>
      </c>
      <c r="R20" s="39">
        <v>0</v>
      </c>
      <c r="S20" s="18">
        <v>0</v>
      </c>
      <c r="T20" s="18">
        <v>0</v>
      </c>
      <c r="U20" s="18">
        <v>21</v>
      </c>
      <c r="V20" s="18">
        <v>21</v>
      </c>
      <c r="W20" s="18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14" t="s">
        <v>838</v>
      </c>
    </row>
    <row r="21" spans="1:36" x14ac:dyDescent="0.2">
      <c r="A21" s="23" t="s">
        <v>29</v>
      </c>
      <c r="B21" s="23" t="s">
        <v>402</v>
      </c>
      <c r="C21" s="23" t="s">
        <v>317</v>
      </c>
      <c r="D21" s="23" t="s">
        <v>318</v>
      </c>
      <c r="E21" s="23" t="s">
        <v>28</v>
      </c>
      <c r="F21" s="24">
        <v>0.09</v>
      </c>
      <c r="G21" s="24">
        <v>8</v>
      </c>
      <c r="H21" s="97">
        <f t="shared" si="1"/>
        <v>88.888888888888886</v>
      </c>
      <c r="I21" s="14" t="s">
        <v>363</v>
      </c>
      <c r="J21" s="14" t="s">
        <v>363</v>
      </c>
      <c r="K21" s="14" t="s">
        <v>363</v>
      </c>
      <c r="L21" s="24">
        <v>8</v>
      </c>
      <c r="M21" s="24">
        <v>8</v>
      </c>
      <c r="N21" s="24">
        <v>0</v>
      </c>
      <c r="O21" s="24">
        <v>0</v>
      </c>
      <c r="P21" s="14">
        <v>0</v>
      </c>
      <c r="Q21" s="26">
        <v>0</v>
      </c>
      <c r="R21" s="26">
        <v>8</v>
      </c>
      <c r="S21" s="18">
        <v>0</v>
      </c>
      <c r="T21" s="18">
        <v>4</v>
      </c>
      <c r="U21" s="18">
        <v>4</v>
      </c>
      <c r="V21" s="18">
        <v>0</v>
      </c>
      <c r="W21" s="18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3" t="s">
        <v>163</v>
      </c>
    </row>
    <row r="22" spans="1:36" x14ac:dyDescent="0.2">
      <c r="A22" s="23" t="s">
        <v>29</v>
      </c>
      <c r="B22" s="23" t="s">
        <v>402</v>
      </c>
      <c r="C22" s="23" t="s">
        <v>321</v>
      </c>
      <c r="D22" s="23" t="s">
        <v>322</v>
      </c>
      <c r="E22" s="23" t="s">
        <v>28</v>
      </c>
      <c r="F22" s="23">
        <v>0.03</v>
      </c>
      <c r="G22" s="24">
        <v>1</v>
      </c>
      <c r="H22" s="97">
        <f t="shared" si="1"/>
        <v>33.333333333333336</v>
      </c>
      <c r="I22" s="14" t="s">
        <v>363</v>
      </c>
      <c r="J22" s="14" t="s">
        <v>363</v>
      </c>
      <c r="K22" s="14" t="s">
        <v>363</v>
      </c>
      <c r="L22" s="24">
        <v>1</v>
      </c>
      <c r="M22" s="24">
        <v>1</v>
      </c>
      <c r="N22" s="24">
        <v>0</v>
      </c>
      <c r="O22" s="24">
        <v>0</v>
      </c>
      <c r="P22" s="14">
        <v>0</v>
      </c>
      <c r="Q22" s="26">
        <v>1</v>
      </c>
      <c r="R22" s="26">
        <v>0</v>
      </c>
      <c r="S22" s="18">
        <v>0</v>
      </c>
      <c r="T22" s="18">
        <v>1</v>
      </c>
      <c r="U22" s="18">
        <v>0</v>
      </c>
      <c r="V22" s="18">
        <v>0</v>
      </c>
      <c r="W22" s="18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3" t="s">
        <v>163</v>
      </c>
    </row>
    <row r="23" spans="1:36" x14ac:dyDescent="0.2">
      <c r="A23" s="23" t="s">
        <v>29</v>
      </c>
      <c r="B23" s="23" t="s">
        <v>402</v>
      </c>
      <c r="C23" s="23" t="s">
        <v>323</v>
      </c>
      <c r="D23" s="23" t="s">
        <v>324</v>
      </c>
      <c r="E23" s="23" t="s">
        <v>28</v>
      </c>
      <c r="F23" s="23">
        <v>0.01</v>
      </c>
      <c r="G23" s="24">
        <v>1</v>
      </c>
      <c r="H23" s="97">
        <f t="shared" si="1"/>
        <v>100</v>
      </c>
      <c r="I23" s="14" t="s">
        <v>363</v>
      </c>
      <c r="J23" s="14" t="s">
        <v>363</v>
      </c>
      <c r="K23" s="14" t="s">
        <v>363</v>
      </c>
      <c r="L23" s="24">
        <v>1</v>
      </c>
      <c r="M23" s="24">
        <v>1</v>
      </c>
      <c r="N23" s="24">
        <v>0</v>
      </c>
      <c r="O23" s="24">
        <v>0</v>
      </c>
      <c r="P23" s="14">
        <v>0</v>
      </c>
      <c r="Q23" s="26">
        <v>0</v>
      </c>
      <c r="R23" s="26">
        <v>1</v>
      </c>
      <c r="S23" s="18">
        <v>0</v>
      </c>
      <c r="T23" s="18">
        <v>1</v>
      </c>
      <c r="U23" s="18">
        <v>0</v>
      </c>
      <c r="V23" s="18">
        <v>0</v>
      </c>
      <c r="W23" s="18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3" t="s">
        <v>163</v>
      </c>
    </row>
    <row r="24" spans="1:36" x14ac:dyDescent="0.2">
      <c r="A24" s="50" t="s">
        <v>370</v>
      </c>
      <c r="B24" s="50" t="s">
        <v>402</v>
      </c>
      <c r="C24" s="70" t="s">
        <v>853</v>
      </c>
      <c r="D24" s="50" t="s">
        <v>854</v>
      </c>
      <c r="E24" s="50" t="s">
        <v>28</v>
      </c>
      <c r="F24" s="30">
        <v>12.45</v>
      </c>
      <c r="G24" s="30">
        <v>400</v>
      </c>
      <c r="H24" s="95">
        <f t="shared" si="1"/>
        <v>32.128514056224901</v>
      </c>
      <c r="I24" s="14" t="s">
        <v>363</v>
      </c>
      <c r="J24" s="14" t="s">
        <v>363</v>
      </c>
      <c r="K24" s="14" t="s">
        <v>363</v>
      </c>
      <c r="L24" s="30">
        <v>400</v>
      </c>
      <c r="M24" s="30">
        <f t="shared" ref="M24:M33" si="2">SUM(S24:W24)</f>
        <v>78</v>
      </c>
      <c r="N24" s="30">
        <f t="shared" ref="N24:N33" si="3">SUM(X24:AB24)</f>
        <v>322</v>
      </c>
      <c r="O24" s="14">
        <f>SUM(AC23:AH23)</f>
        <v>0</v>
      </c>
      <c r="P24" s="14">
        <v>0</v>
      </c>
      <c r="Q24" s="52">
        <v>400</v>
      </c>
      <c r="R24" s="52">
        <v>0</v>
      </c>
      <c r="S24" s="55">
        <v>0</v>
      </c>
      <c r="T24" s="55">
        <v>0</v>
      </c>
      <c r="U24" s="55">
        <v>0</v>
      </c>
      <c r="V24" s="55">
        <v>10</v>
      </c>
      <c r="W24" s="55">
        <v>68</v>
      </c>
      <c r="X24" s="19">
        <v>68</v>
      </c>
      <c r="Y24" s="19">
        <v>68</v>
      </c>
      <c r="Z24" s="19">
        <v>68</v>
      </c>
      <c r="AA24" s="19">
        <v>68</v>
      </c>
      <c r="AB24" s="19">
        <v>50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14" t="s">
        <v>572</v>
      </c>
    </row>
    <row r="25" spans="1:36" x14ac:dyDescent="0.2">
      <c r="A25" s="14" t="s">
        <v>499</v>
      </c>
      <c r="B25" s="14" t="s">
        <v>402</v>
      </c>
      <c r="C25" s="14" t="s">
        <v>880</v>
      </c>
      <c r="D25" s="14" t="s">
        <v>881</v>
      </c>
      <c r="E25" s="14" t="s">
        <v>28</v>
      </c>
      <c r="F25" s="15">
        <v>0.5</v>
      </c>
      <c r="G25" s="14">
        <v>20</v>
      </c>
      <c r="H25" s="16">
        <f t="shared" si="1"/>
        <v>40</v>
      </c>
      <c r="I25" s="14" t="s">
        <v>363</v>
      </c>
      <c r="J25" s="14" t="s">
        <v>363</v>
      </c>
      <c r="K25" s="14" t="s">
        <v>363</v>
      </c>
      <c r="L25" s="14">
        <v>20</v>
      </c>
      <c r="M25" s="14">
        <f t="shared" si="2"/>
        <v>0</v>
      </c>
      <c r="N25" s="14">
        <f t="shared" si="3"/>
        <v>0</v>
      </c>
      <c r="O25" s="14">
        <f t="shared" ref="O25:O33" si="4">SUM(AC25:AH25)</f>
        <v>20</v>
      </c>
      <c r="P25" s="14">
        <v>0</v>
      </c>
      <c r="Q25" s="39">
        <v>20</v>
      </c>
      <c r="R25" s="39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20">
        <v>20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14" t="s">
        <v>867</v>
      </c>
    </row>
    <row r="26" spans="1:36" x14ac:dyDescent="0.2">
      <c r="A26" s="14" t="s">
        <v>499</v>
      </c>
      <c r="B26" s="14" t="s">
        <v>402</v>
      </c>
      <c r="C26" s="14" t="s">
        <v>882</v>
      </c>
      <c r="D26" s="40" t="s">
        <v>883</v>
      </c>
      <c r="E26" s="14" t="s">
        <v>28</v>
      </c>
      <c r="F26" s="15">
        <v>0.24</v>
      </c>
      <c r="G26" s="14">
        <v>14</v>
      </c>
      <c r="H26" s="16">
        <v>70</v>
      </c>
      <c r="I26" s="14" t="s">
        <v>363</v>
      </c>
      <c r="J26" s="14" t="s">
        <v>363</v>
      </c>
      <c r="K26" s="14" t="s">
        <v>363</v>
      </c>
      <c r="L26" s="40">
        <v>14</v>
      </c>
      <c r="M26" s="14">
        <f t="shared" si="2"/>
        <v>0</v>
      </c>
      <c r="N26" s="14">
        <f t="shared" si="3"/>
        <v>0</v>
      </c>
      <c r="O26" s="14">
        <f t="shared" si="4"/>
        <v>14</v>
      </c>
      <c r="P26" s="14">
        <v>0</v>
      </c>
      <c r="Q26" s="39">
        <v>9</v>
      </c>
      <c r="R26" s="39">
        <v>5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20">
        <v>7</v>
      </c>
      <c r="AD26" s="20">
        <v>7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40" t="s">
        <v>867</v>
      </c>
    </row>
    <row r="27" spans="1:36" x14ac:dyDescent="0.2">
      <c r="A27" s="14" t="s">
        <v>499</v>
      </c>
      <c r="B27" s="14" t="s">
        <v>402</v>
      </c>
      <c r="C27" s="14" t="s">
        <v>884</v>
      </c>
      <c r="D27" s="14" t="s">
        <v>885</v>
      </c>
      <c r="E27" s="14" t="s">
        <v>28</v>
      </c>
      <c r="F27" s="15">
        <v>0.11</v>
      </c>
      <c r="G27" s="14">
        <v>6</v>
      </c>
      <c r="H27" s="16">
        <f t="shared" ref="H27:H32" si="5">SUM(G27/F27)</f>
        <v>54.545454545454547</v>
      </c>
      <c r="I27" s="14" t="s">
        <v>363</v>
      </c>
      <c r="J27" s="14" t="s">
        <v>363</v>
      </c>
      <c r="K27" s="14" t="s">
        <v>363</v>
      </c>
      <c r="L27" s="14">
        <v>6</v>
      </c>
      <c r="M27" s="14">
        <f t="shared" si="2"/>
        <v>0</v>
      </c>
      <c r="N27" s="14">
        <f t="shared" si="3"/>
        <v>6</v>
      </c>
      <c r="O27" s="14">
        <f t="shared" si="4"/>
        <v>0</v>
      </c>
      <c r="P27" s="14">
        <v>0</v>
      </c>
      <c r="Q27" s="39">
        <v>6</v>
      </c>
      <c r="R27" s="39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9">
        <v>0</v>
      </c>
      <c r="Y27" s="19">
        <v>0</v>
      </c>
      <c r="Z27" s="19">
        <v>5</v>
      </c>
      <c r="AA27" s="19">
        <v>1</v>
      </c>
      <c r="AB27" s="19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14" t="s">
        <v>502</v>
      </c>
    </row>
    <row r="28" spans="1:36" x14ac:dyDescent="0.2">
      <c r="A28" s="14" t="s">
        <v>499</v>
      </c>
      <c r="B28" s="14" t="s">
        <v>402</v>
      </c>
      <c r="C28" s="14" t="s">
        <v>886</v>
      </c>
      <c r="D28" s="14" t="s">
        <v>887</v>
      </c>
      <c r="E28" s="14" t="s">
        <v>127</v>
      </c>
      <c r="F28" s="15">
        <v>0.51999998092651367</v>
      </c>
      <c r="G28" s="14">
        <v>21</v>
      </c>
      <c r="H28" s="16">
        <f t="shared" si="5"/>
        <v>40.384616865914303</v>
      </c>
      <c r="I28" s="14" t="s">
        <v>363</v>
      </c>
      <c r="J28" s="14" t="s">
        <v>363</v>
      </c>
      <c r="K28" s="14" t="s">
        <v>363</v>
      </c>
      <c r="L28" s="14">
        <v>21</v>
      </c>
      <c r="M28" s="14">
        <f t="shared" si="2"/>
        <v>0</v>
      </c>
      <c r="N28" s="14">
        <f t="shared" si="3"/>
        <v>21</v>
      </c>
      <c r="O28" s="14">
        <f t="shared" si="4"/>
        <v>0</v>
      </c>
      <c r="P28" s="14">
        <v>0</v>
      </c>
      <c r="Q28" s="39">
        <v>21</v>
      </c>
      <c r="R28" s="39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19">
        <v>0</v>
      </c>
      <c r="Y28" s="19">
        <v>21</v>
      </c>
      <c r="Z28" s="19">
        <v>0</v>
      </c>
      <c r="AA28" s="19">
        <v>0</v>
      </c>
      <c r="AB28" s="19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14" t="s">
        <v>888</v>
      </c>
    </row>
    <row r="29" spans="1:36" x14ac:dyDescent="0.2">
      <c r="A29" s="40" t="s">
        <v>499</v>
      </c>
      <c r="B29" s="40" t="s">
        <v>402</v>
      </c>
      <c r="C29" s="40" t="s">
        <v>912</v>
      </c>
      <c r="D29" s="40" t="s">
        <v>913</v>
      </c>
      <c r="E29" s="40" t="s">
        <v>28</v>
      </c>
      <c r="F29" s="53">
        <v>1.54</v>
      </c>
      <c r="G29" s="40">
        <v>86</v>
      </c>
      <c r="H29" s="54">
        <f t="shared" si="5"/>
        <v>55.844155844155843</v>
      </c>
      <c r="I29" s="14" t="s">
        <v>363</v>
      </c>
      <c r="J29" s="14" t="s">
        <v>363</v>
      </c>
      <c r="K29" s="14" t="s">
        <v>363</v>
      </c>
      <c r="L29" s="40">
        <v>86</v>
      </c>
      <c r="M29" s="14">
        <f t="shared" si="2"/>
        <v>0</v>
      </c>
      <c r="N29" s="14">
        <f t="shared" si="3"/>
        <v>86</v>
      </c>
      <c r="O29" s="14">
        <f t="shared" si="4"/>
        <v>0</v>
      </c>
      <c r="P29" s="14">
        <v>0</v>
      </c>
      <c r="Q29" s="39">
        <v>0</v>
      </c>
      <c r="R29" s="39">
        <v>86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9">
        <v>0</v>
      </c>
      <c r="Y29" s="19">
        <v>48</v>
      </c>
      <c r="Z29" s="19">
        <v>38</v>
      </c>
      <c r="AA29" s="19">
        <v>0</v>
      </c>
      <c r="AB29" s="19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40" t="s">
        <v>914</v>
      </c>
    </row>
    <row r="30" spans="1:36" x14ac:dyDescent="0.2">
      <c r="A30" s="14" t="s">
        <v>499</v>
      </c>
      <c r="B30" s="14" t="s">
        <v>402</v>
      </c>
      <c r="C30" s="14" t="s">
        <v>928</v>
      </c>
      <c r="D30" s="14" t="s">
        <v>929</v>
      </c>
      <c r="E30" s="14" t="s">
        <v>28</v>
      </c>
      <c r="F30" s="15">
        <v>0.27</v>
      </c>
      <c r="G30" s="14">
        <v>11</v>
      </c>
      <c r="H30" s="16">
        <f t="shared" si="5"/>
        <v>40.74074074074074</v>
      </c>
      <c r="I30" s="14" t="s">
        <v>363</v>
      </c>
      <c r="J30" s="14" t="s">
        <v>363</v>
      </c>
      <c r="K30" s="14" t="s">
        <v>363</v>
      </c>
      <c r="L30" s="14">
        <v>11</v>
      </c>
      <c r="M30" s="14">
        <f t="shared" si="2"/>
        <v>0</v>
      </c>
      <c r="N30" s="14">
        <f t="shared" si="3"/>
        <v>11</v>
      </c>
      <c r="O30" s="14">
        <f t="shared" si="4"/>
        <v>0</v>
      </c>
      <c r="P30" s="14">
        <v>0</v>
      </c>
      <c r="Q30" s="39">
        <v>11</v>
      </c>
      <c r="R30" s="39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19">
        <v>7</v>
      </c>
      <c r="Y30" s="19">
        <v>4</v>
      </c>
      <c r="Z30" s="19">
        <v>0</v>
      </c>
      <c r="AA30" s="19">
        <v>0</v>
      </c>
      <c r="AB30" s="19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14" t="s">
        <v>888</v>
      </c>
    </row>
    <row r="31" spans="1:36" x14ac:dyDescent="0.2">
      <c r="A31" s="14" t="s">
        <v>499</v>
      </c>
      <c r="B31" s="14" t="s">
        <v>402</v>
      </c>
      <c r="C31" s="14" t="s">
        <v>1046</v>
      </c>
      <c r="D31" s="14" t="s">
        <v>1047</v>
      </c>
      <c r="E31" s="14" t="s">
        <v>28</v>
      </c>
      <c r="F31" s="15">
        <v>0.14000000000000001</v>
      </c>
      <c r="G31" s="14">
        <v>10</v>
      </c>
      <c r="H31" s="16">
        <f t="shared" si="5"/>
        <v>71.428571428571416</v>
      </c>
      <c r="I31" s="14" t="s">
        <v>363</v>
      </c>
      <c r="J31" s="14" t="s">
        <v>363</v>
      </c>
      <c r="K31" s="14" t="s">
        <v>363</v>
      </c>
      <c r="L31" s="14">
        <v>10</v>
      </c>
      <c r="M31" s="14">
        <f t="shared" si="2"/>
        <v>0</v>
      </c>
      <c r="N31" s="14">
        <f t="shared" si="3"/>
        <v>10</v>
      </c>
      <c r="O31" s="14">
        <f t="shared" si="4"/>
        <v>0</v>
      </c>
      <c r="P31" s="14">
        <v>0</v>
      </c>
      <c r="Q31" s="17">
        <v>2</v>
      </c>
      <c r="R31" s="17">
        <v>8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9">
        <v>0</v>
      </c>
      <c r="Y31" s="19">
        <v>0</v>
      </c>
      <c r="Z31" s="19">
        <v>7</v>
      </c>
      <c r="AA31" s="19">
        <v>3</v>
      </c>
      <c r="AB31" s="19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14" t="s">
        <v>502</v>
      </c>
    </row>
    <row r="32" spans="1:36" x14ac:dyDescent="0.2">
      <c r="A32" s="14" t="s">
        <v>499</v>
      </c>
      <c r="B32" s="14" t="s">
        <v>402</v>
      </c>
      <c r="C32" s="14" t="s">
        <v>1062</v>
      </c>
      <c r="D32" s="14" t="s">
        <v>1063</v>
      </c>
      <c r="E32" s="14" t="s">
        <v>28</v>
      </c>
      <c r="F32" s="15" t="s">
        <v>1064</v>
      </c>
      <c r="G32" s="14">
        <v>6</v>
      </c>
      <c r="H32" s="16">
        <f t="shared" si="5"/>
        <v>300</v>
      </c>
      <c r="I32" s="14" t="s">
        <v>363</v>
      </c>
      <c r="J32" s="14" t="s">
        <v>363</v>
      </c>
      <c r="K32" s="14" t="s">
        <v>363</v>
      </c>
      <c r="L32" s="14">
        <v>6</v>
      </c>
      <c r="M32" s="14">
        <f t="shared" si="2"/>
        <v>0</v>
      </c>
      <c r="N32" s="14">
        <f t="shared" si="3"/>
        <v>6</v>
      </c>
      <c r="O32" s="14">
        <f t="shared" si="4"/>
        <v>0</v>
      </c>
      <c r="P32" s="14">
        <v>0</v>
      </c>
      <c r="Q32" s="39">
        <v>0</v>
      </c>
      <c r="R32" s="39">
        <v>6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19">
        <v>0</v>
      </c>
      <c r="Y32" s="19">
        <v>0</v>
      </c>
      <c r="Z32" s="19">
        <v>0</v>
      </c>
      <c r="AA32" s="19">
        <v>5</v>
      </c>
      <c r="AB32" s="19">
        <v>1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14" t="s">
        <v>502</v>
      </c>
    </row>
    <row r="33" spans="1:36" x14ac:dyDescent="0.2">
      <c r="A33" s="14" t="s">
        <v>499</v>
      </c>
      <c r="B33" s="14" t="s">
        <v>402</v>
      </c>
      <c r="C33" s="40" t="s">
        <v>1067</v>
      </c>
      <c r="D33" s="14" t="s">
        <v>1068</v>
      </c>
      <c r="E33" s="14" t="s">
        <v>28</v>
      </c>
      <c r="F33" s="15">
        <v>0.14000000000000001</v>
      </c>
      <c r="G33" s="14">
        <v>8</v>
      </c>
      <c r="H33" s="16">
        <v>70</v>
      </c>
      <c r="I33" s="14" t="s">
        <v>363</v>
      </c>
      <c r="J33" s="14" t="s">
        <v>363</v>
      </c>
      <c r="K33" s="14" t="s">
        <v>363</v>
      </c>
      <c r="L33" s="40">
        <v>8</v>
      </c>
      <c r="M33" s="14">
        <f t="shared" si="2"/>
        <v>0</v>
      </c>
      <c r="N33" s="14">
        <f t="shared" si="3"/>
        <v>0</v>
      </c>
      <c r="O33" s="14">
        <f t="shared" si="4"/>
        <v>8</v>
      </c>
      <c r="P33" s="14">
        <v>0</v>
      </c>
      <c r="Q33" s="39">
        <v>0</v>
      </c>
      <c r="R33" s="39">
        <v>8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0">
        <v>5</v>
      </c>
      <c r="AD33" s="20">
        <v>3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40" t="s">
        <v>867</v>
      </c>
    </row>
  </sheetData>
  <sortState xmlns:xlrd2="http://schemas.microsoft.com/office/spreadsheetml/2017/richdata2" ref="A2:AJ34">
    <sortCondition ref="B1:B34"/>
  </sortState>
  <pageMargins left="0.7" right="0.7" top="0.75" bottom="0.75" header="0.3" footer="0.3"/>
  <pageSetup paperSize="9"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63F96-9763-4CB6-B087-15EDA7F041D3}">
  <dimension ref="A1:AJ20"/>
  <sheetViews>
    <sheetView topLeftCell="W1" workbookViewId="0">
      <selection activeCell="AI2" sqref="AI2:AI20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1.140625" style="21" bestFit="1" customWidth="1"/>
    <col min="4" max="4" width="39.5703125" style="21" customWidth="1"/>
    <col min="5" max="5" width="11.5703125" style="21" bestFit="1" customWidth="1"/>
    <col min="6" max="7" width="9.140625" style="21"/>
    <col min="8" max="8" width="9.140625" style="41"/>
    <col min="9" max="17" width="9.140625" style="21"/>
    <col min="18" max="18" width="13.1406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27" t="s">
        <v>387</v>
      </c>
      <c r="B2" s="27" t="s">
        <v>388</v>
      </c>
      <c r="C2" s="27" t="s">
        <v>389</v>
      </c>
      <c r="D2" s="27" t="s">
        <v>390</v>
      </c>
      <c r="E2" s="27" t="s">
        <v>28</v>
      </c>
      <c r="F2" s="28">
        <v>7.0000000000000007E-2</v>
      </c>
      <c r="G2" s="28">
        <v>6</v>
      </c>
      <c r="H2" s="29">
        <v>57</v>
      </c>
      <c r="I2" s="14" t="s">
        <v>363</v>
      </c>
      <c r="J2" s="14" t="s">
        <v>363</v>
      </c>
      <c r="K2" s="14" t="s">
        <v>363</v>
      </c>
      <c r="L2" s="28">
        <v>6</v>
      </c>
      <c r="M2" s="30">
        <f>SUM(S2:W2)</f>
        <v>6</v>
      </c>
      <c r="N2" s="30">
        <f>SUM(X2:AB2)</f>
        <v>0</v>
      </c>
      <c r="O2" s="14">
        <v>0</v>
      </c>
      <c r="P2" s="14">
        <v>0</v>
      </c>
      <c r="Q2" s="22">
        <v>6</v>
      </c>
      <c r="R2" s="22">
        <v>0</v>
      </c>
      <c r="S2" s="18">
        <v>0</v>
      </c>
      <c r="T2" s="18">
        <v>1</v>
      </c>
      <c r="U2" s="18">
        <v>5</v>
      </c>
      <c r="V2" s="18">
        <v>0</v>
      </c>
      <c r="W2" s="18">
        <v>0</v>
      </c>
      <c r="X2" s="31">
        <v>0</v>
      </c>
      <c r="Y2" s="31">
        <v>0</v>
      </c>
      <c r="Z2" s="31">
        <v>0</v>
      </c>
      <c r="AA2" s="31">
        <v>0</v>
      </c>
      <c r="AB2" s="31">
        <v>0</v>
      </c>
      <c r="AC2" s="32">
        <v>0</v>
      </c>
      <c r="AD2" s="32">
        <v>0</v>
      </c>
      <c r="AE2" s="32">
        <v>0</v>
      </c>
      <c r="AF2" s="32">
        <v>0</v>
      </c>
      <c r="AG2" s="32">
        <v>0</v>
      </c>
      <c r="AH2" s="32">
        <v>0</v>
      </c>
      <c r="AI2" s="32">
        <v>0</v>
      </c>
      <c r="AJ2" s="14" t="s">
        <v>391</v>
      </c>
    </row>
    <row r="3" spans="1:36" x14ac:dyDescent="0.2">
      <c r="A3" s="14" t="s">
        <v>382</v>
      </c>
      <c r="B3" s="14" t="s">
        <v>388</v>
      </c>
      <c r="C3" s="14" t="s">
        <v>405</v>
      </c>
      <c r="D3" s="14" t="s">
        <v>406</v>
      </c>
      <c r="E3" s="14" t="s">
        <v>28</v>
      </c>
      <c r="F3" s="15">
        <v>0.22</v>
      </c>
      <c r="G3" s="14">
        <v>14</v>
      </c>
      <c r="H3" s="16">
        <f>SUM(G3/F3)</f>
        <v>63.636363636363633</v>
      </c>
      <c r="I3" s="14" t="s">
        <v>363</v>
      </c>
      <c r="J3" s="14" t="s">
        <v>363</v>
      </c>
      <c r="K3" s="14" t="s">
        <v>363</v>
      </c>
      <c r="L3" s="14">
        <v>14</v>
      </c>
      <c r="M3" s="14">
        <f>SUM(S3:W3)</f>
        <v>0</v>
      </c>
      <c r="N3" s="14">
        <f>SUM(X3:AB3)</f>
        <v>14</v>
      </c>
      <c r="O3" s="14">
        <f>SUM(AC3:AH3)</f>
        <v>0</v>
      </c>
      <c r="P3" s="14">
        <v>0</v>
      </c>
      <c r="Q3" s="17">
        <v>5</v>
      </c>
      <c r="R3" s="17">
        <v>9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9">
        <v>0</v>
      </c>
      <c r="Y3" s="19">
        <v>7</v>
      </c>
      <c r="Z3" s="19">
        <v>7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32">
        <v>0</v>
      </c>
      <c r="AJ3" s="14" t="s">
        <v>407</v>
      </c>
    </row>
    <row r="4" spans="1:36" x14ac:dyDescent="0.2">
      <c r="A4" s="14" t="s">
        <v>393</v>
      </c>
      <c r="B4" s="14" t="s">
        <v>388</v>
      </c>
      <c r="C4" s="14" t="s">
        <v>434</v>
      </c>
      <c r="D4" s="51" t="s">
        <v>435</v>
      </c>
      <c r="E4" s="14" t="s">
        <v>28</v>
      </c>
      <c r="F4" s="14">
        <v>0.66</v>
      </c>
      <c r="G4" s="14">
        <v>26</v>
      </c>
      <c r="H4" s="16">
        <f>SUM(G4/F4)</f>
        <v>39.393939393939391</v>
      </c>
      <c r="I4" s="14" t="s">
        <v>363</v>
      </c>
      <c r="J4" s="14" t="s">
        <v>363</v>
      </c>
      <c r="K4" s="14" t="s">
        <v>363</v>
      </c>
      <c r="L4" s="14">
        <v>26</v>
      </c>
      <c r="M4" s="14">
        <f>SUM(S4:W4)</f>
        <v>0</v>
      </c>
      <c r="N4" s="14">
        <f>SUM(X4:AB4)</f>
        <v>26</v>
      </c>
      <c r="O4" s="14">
        <f>SUM(AC4:AH4)</f>
        <v>0</v>
      </c>
      <c r="P4" s="14">
        <v>0</v>
      </c>
      <c r="Q4" s="17">
        <v>26</v>
      </c>
      <c r="R4" s="17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21</v>
      </c>
      <c r="Z4" s="19">
        <v>5</v>
      </c>
      <c r="AA4" s="19">
        <v>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32">
        <v>0</v>
      </c>
      <c r="AJ4" s="14" t="s">
        <v>430</v>
      </c>
    </row>
    <row r="5" spans="1:36" x14ac:dyDescent="0.2">
      <c r="A5" s="14" t="s">
        <v>382</v>
      </c>
      <c r="B5" s="27" t="s">
        <v>388</v>
      </c>
      <c r="C5" s="14" t="s">
        <v>473</v>
      </c>
      <c r="D5" s="14" t="s">
        <v>474</v>
      </c>
      <c r="E5" s="27" t="s">
        <v>28</v>
      </c>
      <c r="F5" s="28">
        <v>1.18</v>
      </c>
      <c r="G5" s="14">
        <v>51</v>
      </c>
      <c r="H5" s="16">
        <f>SUM(G5/F5)</f>
        <v>43.220338983050851</v>
      </c>
      <c r="I5" s="14" t="s">
        <v>363</v>
      </c>
      <c r="J5" s="14" t="s">
        <v>363</v>
      </c>
      <c r="K5" s="14" t="s">
        <v>363</v>
      </c>
      <c r="L5" s="14">
        <v>51</v>
      </c>
      <c r="M5" s="14">
        <f>SUM(S5:W5)</f>
        <v>51</v>
      </c>
      <c r="N5" s="14">
        <f>SUM(X5:AB5)</f>
        <v>0</v>
      </c>
      <c r="O5" s="14">
        <f>SUM(AC5:AH5)</f>
        <v>0</v>
      </c>
      <c r="P5" s="14">
        <v>0</v>
      </c>
      <c r="Q5" s="22">
        <v>51</v>
      </c>
      <c r="R5" s="22">
        <v>0</v>
      </c>
      <c r="S5" s="18">
        <v>0</v>
      </c>
      <c r="T5" s="18">
        <v>0</v>
      </c>
      <c r="U5" s="18">
        <v>0</v>
      </c>
      <c r="V5" s="18">
        <v>0</v>
      </c>
      <c r="W5" s="18">
        <v>51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32">
        <v>0</v>
      </c>
      <c r="AJ5" s="14" t="s">
        <v>475</v>
      </c>
    </row>
    <row r="6" spans="1:36" x14ac:dyDescent="0.2">
      <c r="A6" s="23" t="s">
        <v>29</v>
      </c>
      <c r="B6" s="23" t="s">
        <v>388</v>
      </c>
      <c r="C6" s="23" t="s">
        <v>125</v>
      </c>
      <c r="D6" s="23" t="s">
        <v>126</v>
      </c>
      <c r="E6" s="23" t="s">
        <v>127</v>
      </c>
      <c r="F6" s="24">
        <v>0.05</v>
      </c>
      <c r="G6" s="24">
        <v>3</v>
      </c>
      <c r="H6" s="25">
        <v>60</v>
      </c>
      <c r="I6" s="14" t="s">
        <v>363</v>
      </c>
      <c r="J6" s="14" t="s">
        <v>363</v>
      </c>
      <c r="K6" s="14" t="s">
        <v>363</v>
      </c>
      <c r="L6" s="24">
        <v>3</v>
      </c>
      <c r="M6" s="24">
        <v>3</v>
      </c>
      <c r="N6" s="24">
        <v>0</v>
      </c>
      <c r="O6" s="24">
        <v>0</v>
      </c>
      <c r="P6" s="14">
        <v>0</v>
      </c>
      <c r="Q6" s="26">
        <v>3</v>
      </c>
      <c r="R6" s="26">
        <v>0</v>
      </c>
      <c r="S6" s="18">
        <v>1</v>
      </c>
      <c r="T6" s="18">
        <v>1</v>
      </c>
      <c r="U6" s="18">
        <v>1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32">
        <v>0</v>
      </c>
      <c r="AJ6" s="23" t="s">
        <v>44</v>
      </c>
    </row>
    <row r="7" spans="1:36" x14ac:dyDescent="0.2">
      <c r="A7" s="27" t="s">
        <v>387</v>
      </c>
      <c r="B7" s="27" t="s">
        <v>388</v>
      </c>
      <c r="C7" s="27" t="s">
        <v>597</v>
      </c>
      <c r="D7" s="27" t="s">
        <v>598</v>
      </c>
      <c r="E7" s="27" t="s">
        <v>41</v>
      </c>
      <c r="F7" s="28">
        <v>0.91</v>
      </c>
      <c r="G7" s="28">
        <v>23</v>
      </c>
      <c r="H7" s="29">
        <v>25.3</v>
      </c>
      <c r="I7" s="14" t="s">
        <v>363</v>
      </c>
      <c r="J7" s="14" t="s">
        <v>363</v>
      </c>
      <c r="K7" s="14" t="s">
        <v>363</v>
      </c>
      <c r="L7" s="28">
        <v>23</v>
      </c>
      <c r="M7" s="30">
        <f>SUM(S7:W7)</f>
        <v>23</v>
      </c>
      <c r="N7" s="30">
        <f>SUM(X7:AB7)</f>
        <v>0</v>
      </c>
      <c r="O7" s="14">
        <f>SUM(AC6:AH6)</f>
        <v>0</v>
      </c>
      <c r="P7" s="14">
        <v>0</v>
      </c>
      <c r="Q7" s="22">
        <v>23</v>
      </c>
      <c r="R7" s="22">
        <v>0</v>
      </c>
      <c r="S7" s="18">
        <v>0</v>
      </c>
      <c r="T7" s="18">
        <v>2</v>
      </c>
      <c r="U7" s="18">
        <v>21</v>
      </c>
      <c r="V7" s="18">
        <v>0</v>
      </c>
      <c r="W7" s="18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14" t="s">
        <v>529</v>
      </c>
    </row>
    <row r="8" spans="1:36" x14ac:dyDescent="0.2">
      <c r="A8" s="23" t="s">
        <v>29</v>
      </c>
      <c r="B8" s="23" t="s">
        <v>388</v>
      </c>
      <c r="C8" s="23" t="s">
        <v>242</v>
      </c>
      <c r="D8" s="23" t="s">
        <v>243</v>
      </c>
      <c r="E8" s="23" t="s">
        <v>28</v>
      </c>
      <c r="F8" s="24">
        <v>0.03</v>
      </c>
      <c r="G8" s="24">
        <v>1</v>
      </c>
      <c r="H8" s="25">
        <v>33.299999999999997</v>
      </c>
      <c r="I8" s="14" t="s">
        <v>363</v>
      </c>
      <c r="J8" s="14" t="s">
        <v>363</v>
      </c>
      <c r="K8" s="14" t="s">
        <v>363</v>
      </c>
      <c r="L8" s="24">
        <v>1</v>
      </c>
      <c r="M8" s="24">
        <v>1</v>
      </c>
      <c r="N8" s="24">
        <v>0</v>
      </c>
      <c r="O8" s="24">
        <v>0</v>
      </c>
      <c r="P8" s="14">
        <v>0</v>
      </c>
      <c r="Q8" s="26">
        <v>1</v>
      </c>
      <c r="R8" s="26">
        <v>0</v>
      </c>
      <c r="S8" s="55">
        <v>1</v>
      </c>
      <c r="T8" s="55">
        <v>0</v>
      </c>
      <c r="U8" s="55">
        <v>0</v>
      </c>
      <c r="V8" s="55">
        <v>0</v>
      </c>
      <c r="W8" s="55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32">
        <v>0</v>
      </c>
      <c r="AJ8" s="23" t="s">
        <v>86</v>
      </c>
    </row>
    <row r="9" spans="1:36" x14ac:dyDescent="0.2">
      <c r="A9" s="23" t="s">
        <v>29</v>
      </c>
      <c r="B9" s="23" t="s">
        <v>388</v>
      </c>
      <c r="C9" s="23" t="s">
        <v>273</v>
      </c>
      <c r="D9" s="23" t="s">
        <v>274</v>
      </c>
      <c r="E9" s="23" t="s">
        <v>28</v>
      </c>
      <c r="F9" s="23">
        <v>0.01</v>
      </c>
      <c r="G9" s="24">
        <v>1</v>
      </c>
      <c r="H9" s="25">
        <v>33.299999999999997</v>
      </c>
      <c r="I9" s="14" t="s">
        <v>363</v>
      </c>
      <c r="J9" s="14" t="s">
        <v>363</v>
      </c>
      <c r="K9" s="14" t="s">
        <v>363</v>
      </c>
      <c r="L9" s="24">
        <v>1</v>
      </c>
      <c r="M9" s="24">
        <v>1</v>
      </c>
      <c r="N9" s="24">
        <v>0</v>
      </c>
      <c r="O9" s="24">
        <v>0</v>
      </c>
      <c r="P9" s="14">
        <v>0</v>
      </c>
      <c r="Q9" s="26">
        <v>1</v>
      </c>
      <c r="R9" s="26">
        <v>0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32">
        <v>0</v>
      </c>
      <c r="AJ9" s="23" t="s">
        <v>275</v>
      </c>
    </row>
    <row r="10" spans="1:36" x14ac:dyDescent="0.2">
      <c r="A10" s="27" t="s">
        <v>387</v>
      </c>
      <c r="B10" s="27" t="s">
        <v>388</v>
      </c>
      <c r="C10" s="27" t="s">
        <v>724</v>
      </c>
      <c r="D10" s="27" t="s">
        <v>725</v>
      </c>
      <c r="E10" s="27" t="s">
        <v>28</v>
      </c>
      <c r="F10" s="27">
        <v>0.02</v>
      </c>
      <c r="G10" s="28">
        <v>1</v>
      </c>
      <c r="H10" s="25">
        <v>33.299999999999997</v>
      </c>
      <c r="I10" s="14" t="s">
        <v>363</v>
      </c>
      <c r="J10" s="14" t="s">
        <v>363</v>
      </c>
      <c r="K10" s="14" t="s">
        <v>363</v>
      </c>
      <c r="L10" s="28">
        <v>1</v>
      </c>
      <c r="M10" s="30">
        <f t="shared" ref="M10:M20" si="0">SUM(S10:W10)</f>
        <v>1</v>
      </c>
      <c r="N10" s="30">
        <f t="shared" ref="N10:N20" si="1">SUM(X10:AB10)</f>
        <v>0</v>
      </c>
      <c r="O10" s="14">
        <f>SUM(AC9:AH9)</f>
        <v>0</v>
      </c>
      <c r="P10" s="14">
        <v>0</v>
      </c>
      <c r="Q10" s="22">
        <v>1</v>
      </c>
      <c r="R10" s="22">
        <v>0</v>
      </c>
      <c r="S10" s="18">
        <v>0</v>
      </c>
      <c r="T10" s="18">
        <v>0</v>
      </c>
      <c r="U10" s="18">
        <v>0</v>
      </c>
      <c r="V10" s="18">
        <v>1</v>
      </c>
      <c r="W10" s="18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14" t="s">
        <v>391</v>
      </c>
    </row>
    <row r="11" spans="1:36" x14ac:dyDescent="0.2">
      <c r="A11" s="50" t="s">
        <v>370</v>
      </c>
      <c r="B11" s="50" t="s">
        <v>388</v>
      </c>
      <c r="C11" s="50" t="s">
        <v>740</v>
      </c>
      <c r="D11" s="50" t="s">
        <v>741</v>
      </c>
      <c r="E11" s="50" t="s">
        <v>41</v>
      </c>
      <c r="F11" s="30">
        <v>0.1</v>
      </c>
      <c r="G11" s="30">
        <v>1</v>
      </c>
      <c r="H11" s="71">
        <v>100</v>
      </c>
      <c r="I11" s="14" t="s">
        <v>363</v>
      </c>
      <c r="J11" s="14" t="s">
        <v>363</v>
      </c>
      <c r="K11" s="14" t="s">
        <v>363</v>
      </c>
      <c r="L11" s="30">
        <v>1</v>
      </c>
      <c r="M11" s="30">
        <f t="shared" si="0"/>
        <v>1</v>
      </c>
      <c r="N11" s="30">
        <f t="shared" si="1"/>
        <v>0</v>
      </c>
      <c r="O11" s="14">
        <f>SUM(AC10:AH10)</f>
        <v>0</v>
      </c>
      <c r="P11" s="14">
        <v>0</v>
      </c>
      <c r="Q11" s="52">
        <v>1</v>
      </c>
      <c r="R11" s="52">
        <v>0</v>
      </c>
      <c r="S11" s="55">
        <v>0</v>
      </c>
      <c r="T11" s="55">
        <v>0</v>
      </c>
      <c r="U11" s="55">
        <v>1</v>
      </c>
      <c r="V11" s="55">
        <v>0</v>
      </c>
      <c r="W11" s="55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32">
        <v>0</v>
      </c>
      <c r="AJ11" s="14" t="s">
        <v>381</v>
      </c>
    </row>
    <row r="12" spans="1:36" x14ac:dyDescent="0.2">
      <c r="A12" s="62" t="s">
        <v>605</v>
      </c>
      <c r="B12" s="62" t="s">
        <v>388</v>
      </c>
      <c r="C12" s="62" t="s">
        <v>768</v>
      </c>
      <c r="D12" s="62" t="s">
        <v>769</v>
      </c>
      <c r="E12" s="62" t="s">
        <v>28</v>
      </c>
      <c r="F12" s="62">
        <v>0.06</v>
      </c>
      <c r="G12" s="63">
        <v>1</v>
      </c>
      <c r="H12" s="105">
        <f t="shared" ref="H12:H20" si="2">SUM(G12/F12)</f>
        <v>16.666666666666668</v>
      </c>
      <c r="I12" s="14" t="s">
        <v>363</v>
      </c>
      <c r="J12" s="14" t="s">
        <v>363</v>
      </c>
      <c r="K12" s="14" t="s">
        <v>363</v>
      </c>
      <c r="L12" s="63">
        <v>1</v>
      </c>
      <c r="M12" s="30">
        <f t="shared" si="0"/>
        <v>1</v>
      </c>
      <c r="N12" s="30">
        <f t="shared" si="1"/>
        <v>0</v>
      </c>
      <c r="O12" s="14">
        <f>SUM(AC11:AH11)</f>
        <v>0</v>
      </c>
      <c r="P12" s="14">
        <v>0</v>
      </c>
      <c r="Q12" s="65">
        <v>0</v>
      </c>
      <c r="R12" s="65">
        <v>1</v>
      </c>
      <c r="S12" s="37">
        <v>0</v>
      </c>
      <c r="T12" s="37">
        <v>1</v>
      </c>
      <c r="U12" s="37">
        <v>0</v>
      </c>
      <c r="V12" s="37">
        <v>0</v>
      </c>
      <c r="W12" s="37">
        <v>0</v>
      </c>
      <c r="X12" s="66">
        <v>0</v>
      </c>
      <c r="Y12" s="66">
        <v>0</v>
      </c>
      <c r="Z12" s="66">
        <v>0</v>
      </c>
      <c r="AA12" s="66">
        <v>0</v>
      </c>
      <c r="AB12" s="66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0</v>
      </c>
      <c r="AH12" s="67">
        <v>0</v>
      </c>
      <c r="AI12" s="32">
        <v>0</v>
      </c>
      <c r="AJ12" s="62" t="s">
        <v>616</v>
      </c>
    </row>
    <row r="13" spans="1:36" x14ac:dyDescent="0.2">
      <c r="A13" s="14" t="s">
        <v>499</v>
      </c>
      <c r="B13" s="14" t="s">
        <v>388</v>
      </c>
      <c r="C13" s="14" t="s">
        <v>865</v>
      </c>
      <c r="D13" s="14" t="s">
        <v>866</v>
      </c>
      <c r="E13" s="14" t="s">
        <v>127</v>
      </c>
      <c r="F13" s="15">
        <v>1.1100000000000001</v>
      </c>
      <c r="G13" s="14">
        <v>31</v>
      </c>
      <c r="H13" s="16">
        <f t="shared" si="2"/>
        <v>27.927927927927925</v>
      </c>
      <c r="I13" s="14" t="s">
        <v>363</v>
      </c>
      <c r="J13" s="14" t="s">
        <v>363</v>
      </c>
      <c r="K13" s="14" t="s">
        <v>363</v>
      </c>
      <c r="L13" s="14">
        <v>31</v>
      </c>
      <c r="M13" s="14">
        <f t="shared" si="0"/>
        <v>0</v>
      </c>
      <c r="N13" s="14">
        <f t="shared" si="1"/>
        <v>0</v>
      </c>
      <c r="O13" s="14">
        <f t="shared" ref="O13:O20" si="3">SUM(AC13:AH13)</f>
        <v>31</v>
      </c>
      <c r="P13" s="14">
        <v>0</v>
      </c>
      <c r="Q13" s="39">
        <v>31</v>
      </c>
      <c r="R13" s="39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21</v>
      </c>
      <c r="AD13" s="20">
        <v>10</v>
      </c>
      <c r="AE13" s="20">
        <v>0</v>
      </c>
      <c r="AF13" s="20">
        <v>0</v>
      </c>
      <c r="AG13" s="20">
        <v>0</v>
      </c>
      <c r="AH13" s="20">
        <v>0</v>
      </c>
      <c r="AI13" s="32">
        <v>0</v>
      </c>
      <c r="AJ13" s="14" t="s">
        <v>867</v>
      </c>
    </row>
    <row r="14" spans="1:36" x14ac:dyDescent="0.2">
      <c r="A14" s="14" t="s">
        <v>499</v>
      </c>
      <c r="B14" s="14" t="s">
        <v>388</v>
      </c>
      <c r="C14" s="14" t="s">
        <v>907</v>
      </c>
      <c r="D14" s="40" t="s">
        <v>908</v>
      </c>
      <c r="E14" s="14" t="s">
        <v>28</v>
      </c>
      <c r="F14" s="15">
        <v>1.31</v>
      </c>
      <c r="G14" s="14">
        <v>54</v>
      </c>
      <c r="H14" s="16">
        <f t="shared" si="2"/>
        <v>41.221374045801525</v>
      </c>
      <c r="I14" s="14" t="s">
        <v>363</v>
      </c>
      <c r="J14" s="14" t="s">
        <v>363</v>
      </c>
      <c r="K14" s="14" t="s">
        <v>363</v>
      </c>
      <c r="L14" s="14">
        <v>54</v>
      </c>
      <c r="M14" s="14">
        <f t="shared" si="0"/>
        <v>54</v>
      </c>
      <c r="N14" s="14">
        <f t="shared" si="1"/>
        <v>0</v>
      </c>
      <c r="O14" s="14">
        <f t="shared" si="3"/>
        <v>0</v>
      </c>
      <c r="P14" s="14">
        <v>0</v>
      </c>
      <c r="Q14" s="39">
        <v>54</v>
      </c>
      <c r="R14" s="39">
        <v>0</v>
      </c>
      <c r="S14" s="18">
        <v>0</v>
      </c>
      <c r="T14" s="18">
        <v>0</v>
      </c>
      <c r="U14" s="18">
        <v>51</v>
      </c>
      <c r="V14" s="18">
        <v>3</v>
      </c>
      <c r="W14" s="18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32">
        <v>0</v>
      </c>
      <c r="AJ14" s="14" t="s">
        <v>909</v>
      </c>
    </row>
    <row r="15" spans="1:36" x14ac:dyDescent="0.2">
      <c r="A15" s="14" t="s">
        <v>499</v>
      </c>
      <c r="B15" s="14" t="s">
        <v>388</v>
      </c>
      <c r="C15" s="14" t="s">
        <v>910</v>
      </c>
      <c r="D15" s="14" t="s">
        <v>911</v>
      </c>
      <c r="E15" s="14" t="s">
        <v>28</v>
      </c>
      <c r="F15" s="15">
        <v>0.11</v>
      </c>
      <c r="G15" s="14">
        <v>6</v>
      </c>
      <c r="H15" s="16">
        <f t="shared" si="2"/>
        <v>54.545454545454547</v>
      </c>
      <c r="I15" s="14" t="s">
        <v>363</v>
      </c>
      <c r="J15" s="14" t="s">
        <v>363</v>
      </c>
      <c r="K15" s="14" t="s">
        <v>363</v>
      </c>
      <c r="L15" s="14">
        <v>6</v>
      </c>
      <c r="M15" s="14">
        <f t="shared" si="0"/>
        <v>0</v>
      </c>
      <c r="N15" s="14">
        <f t="shared" si="1"/>
        <v>6</v>
      </c>
      <c r="O15" s="14">
        <f t="shared" si="3"/>
        <v>0</v>
      </c>
      <c r="P15" s="14">
        <v>0</v>
      </c>
      <c r="Q15" s="39">
        <v>6</v>
      </c>
      <c r="R15" s="39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9">
        <v>0</v>
      </c>
      <c r="Y15" s="19">
        <v>5</v>
      </c>
      <c r="Z15" s="19">
        <v>1</v>
      </c>
      <c r="AA15" s="19">
        <v>0</v>
      </c>
      <c r="AB15" s="19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32">
        <v>0</v>
      </c>
      <c r="AJ15" s="14" t="s">
        <v>502</v>
      </c>
    </row>
    <row r="16" spans="1:36" x14ac:dyDescent="0.2">
      <c r="A16" s="14" t="s">
        <v>499</v>
      </c>
      <c r="B16" s="14" t="s">
        <v>388</v>
      </c>
      <c r="C16" s="14" t="s">
        <v>953</v>
      </c>
      <c r="D16" s="14" t="s">
        <v>954</v>
      </c>
      <c r="E16" s="14" t="s">
        <v>28</v>
      </c>
      <c r="F16" s="15">
        <v>0.95</v>
      </c>
      <c r="G16" s="14">
        <v>15</v>
      </c>
      <c r="H16" s="16">
        <f t="shared" si="2"/>
        <v>15.789473684210527</v>
      </c>
      <c r="I16" s="14" t="s">
        <v>363</v>
      </c>
      <c r="J16" s="14" t="s">
        <v>363</v>
      </c>
      <c r="K16" s="14" t="s">
        <v>363</v>
      </c>
      <c r="L16" s="14">
        <v>15</v>
      </c>
      <c r="M16" s="14">
        <f t="shared" si="0"/>
        <v>0</v>
      </c>
      <c r="N16" s="14">
        <f t="shared" si="1"/>
        <v>15</v>
      </c>
      <c r="O16" s="14">
        <f t="shared" si="3"/>
        <v>0</v>
      </c>
      <c r="P16" s="14">
        <v>0</v>
      </c>
      <c r="Q16" s="39">
        <v>15</v>
      </c>
      <c r="R16" s="39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9">
        <v>0</v>
      </c>
      <c r="Y16" s="19">
        <v>7</v>
      </c>
      <c r="Z16" s="19">
        <v>7</v>
      </c>
      <c r="AA16" s="19">
        <v>1</v>
      </c>
      <c r="AB16" s="19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32">
        <v>0</v>
      </c>
      <c r="AJ16" s="14" t="s">
        <v>502</v>
      </c>
    </row>
    <row r="17" spans="1:36" x14ac:dyDescent="0.2">
      <c r="A17" s="14" t="s">
        <v>499</v>
      </c>
      <c r="B17" s="14" t="s">
        <v>388</v>
      </c>
      <c r="C17" s="14" t="s">
        <v>955</v>
      </c>
      <c r="D17" s="14" t="s">
        <v>956</v>
      </c>
      <c r="E17" s="14" t="s">
        <v>41</v>
      </c>
      <c r="F17" s="15">
        <v>1.32</v>
      </c>
      <c r="G17" s="14">
        <v>37</v>
      </c>
      <c r="H17" s="16">
        <f t="shared" si="2"/>
        <v>28.030303030303028</v>
      </c>
      <c r="I17" s="14" t="s">
        <v>363</v>
      </c>
      <c r="J17" s="14" t="s">
        <v>363</v>
      </c>
      <c r="K17" s="14" t="s">
        <v>363</v>
      </c>
      <c r="L17" s="14">
        <v>37</v>
      </c>
      <c r="M17" s="14">
        <f t="shared" si="0"/>
        <v>0</v>
      </c>
      <c r="N17" s="14">
        <f t="shared" si="1"/>
        <v>37</v>
      </c>
      <c r="O17" s="14">
        <f t="shared" si="3"/>
        <v>0</v>
      </c>
      <c r="P17" s="14">
        <v>0</v>
      </c>
      <c r="Q17" s="39">
        <v>37</v>
      </c>
      <c r="R17" s="39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9">
        <v>21</v>
      </c>
      <c r="Y17" s="19">
        <v>16</v>
      </c>
      <c r="Z17" s="19">
        <v>0</v>
      </c>
      <c r="AA17" s="19">
        <v>0</v>
      </c>
      <c r="AB17" s="19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32">
        <v>0</v>
      </c>
      <c r="AJ17" s="14" t="s">
        <v>502</v>
      </c>
    </row>
    <row r="18" spans="1:36" x14ac:dyDescent="0.2">
      <c r="A18" s="14" t="s">
        <v>499</v>
      </c>
      <c r="B18" s="14" t="s">
        <v>388</v>
      </c>
      <c r="C18" s="14" t="s">
        <v>957</v>
      </c>
      <c r="D18" s="14" t="s">
        <v>958</v>
      </c>
      <c r="E18" s="14" t="s">
        <v>127</v>
      </c>
      <c r="F18" s="15">
        <v>0.85</v>
      </c>
      <c r="G18" s="14">
        <v>5</v>
      </c>
      <c r="H18" s="16">
        <f t="shared" si="2"/>
        <v>5.882352941176471</v>
      </c>
      <c r="I18" s="14" t="s">
        <v>363</v>
      </c>
      <c r="J18" s="14" t="s">
        <v>363</v>
      </c>
      <c r="K18" s="14" t="s">
        <v>363</v>
      </c>
      <c r="L18" s="14">
        <v>5</v>
      </c>
      <c r="M18" s="14">
        <f t="shared" si="0"/>
        <v>0</v>
      </c>
      <c r="N18" s="14">
        <f t="shared" si="1"/>
        <v>5</v>
      </c>
      <c r="O18" s="14">
        <f t="shared" si="3"/>
        <v>0</v>
      </c>
      <c r="P18" s="14">
        <v>0</v>
      </c>
      <c r="Q18" s="39">
        <v>5</v>
      </c>
      <c r="R18" s="39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9">
        <v>0</v>
      </c>
      <c r="Y18" s="19">
        <v>0</v>
      </c>
      <c r="Z18" s="19">
        <v>2</v>
      </c>
      <c r="AA18" s="19">
        <v>2</v>
      </c>
      <c r="AB18" s="19">
        <v>1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32">
        <v>0</v>
      </c>
      <c r="AJ18" s="14" t="s">
        <v>502</v>
      </c>
    </row>
    <row r="19" spans="1:36" x14ac:dyDescent="0.2">
      <c r="A19" s="14" t="s">
        <v>499</v>
      </c>
      <c r="B19" s="14" t="s">
        <v>388</v>
      </c>
      <c r="C19" s="14" t="s">
        <v>988</v>
      </c>
      <c r="D19" s="14" t="s">
        <v>989</v>
      </c>
      <c r="E19" s="14" t="s">
        <v>127</v>
      </c>
      <c r="F19" s="15">
        <v>0.56999999999999995</v>
      </c>
      <c r="G19" s="14">
        <v>28</v>
      </c>
      <c r="H19" s="16">
        <f t="shared" si="2"/>
        <v>49.122807017543863</v>
      </c>
      <c r="I19" s="14" t="s">
        <v>363</v>
      </c>
      <c r="J19" s="14" t="s">
        <v>363</v>
      </c>
      <c r="K19" s="14" t="s">
        <v>363</v>
      </c>
      <c r="L19" s="14">
        <v>28</v>
      </c>
      <c r="M19" s="14">
        <f t="shared" si="0"/>
        <v>28</v>
      </c>
      <c r="N19" s="14">
        <f t="shared" si="1"/>
        <v>0</v>
      </c>
      <c r="O19" s="14">
        <f t="shared" si="3"/>
        <v>0</v>
      </c>
      <c r="P19" s="14">
        <v>0</v>
      </c>
      <c r="Q19" s="39">
        <v>28</v>
      </c>
      <c r="R19" s="39">
        <v>0</v>
      </c>
      <c r="S19" s="18">
        <v>0</v>
      </c>
      <c r="T19" s="18">
        <v>0</v>
      </c>
      <c r="U19" s="18">
        <v>0</v>
      </c>
      <c r="V19" s="18">
        <v>21</v>
      </c>
      <c r="W19" s="18">
        <v>7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32">
        <v>0</v>
      </c>
      <c r="AJ19" s="14" t="s">
        <v>990</v>
      </c>
    </row>
    <row r="20" spans="1:36" x14ac:dyDescent="0.2">
      <c r="A20" s="14" t="s">
        <v>499</v>
      </c>
      <c r="B20" s="14" t="s">
        <v>388</v>
      </c>
      <c r="C20" s="14" t="s">
        <v>1029</v>
      </c>
      <c r="D20" s="14" t="s">
        <v>1030</v>
      </c>
      <c r="E20" s="14" t="s">
        <v>127</v>
      </c>
      <c r="F20" s="15">
        <v>0.26</v>
      </c>
      <c r="G20" s="14">
        <v>10</v>
      </c>
      <c r="H20" s="16">
        <f t="shared" si="2"/>
        <v>38.46153846153846</v>
      </c>
      <c r="I20" s="14" t="s">
        <v>363</v>
      </c>
      <c r="J20" s="14" t="s">
        <v>363</v>
      </c>
      <c r="K20" s="14" t="s">
        <v>363</v>
      </c>
      <c r="L20" s="14">
        <v>10</v>
      </c>
      <c r="M20" s="14">
        <f t="shared" si="0"/>
        <v>0</v>
      </c>
      <c r="N20" s="14">
        <f t="shared" si="1"/>
        <v>10</v>
      </c>
      <c r="O20" s="14">
        <f t="shared" si="3"/>
        <v>0</v>
      </c>
      <c r="P20" s="14">
        <v>0</v>
      </c>
      <c r="Q20" s="17">
        <v>10</v>
      </c>
      <c r="R20" s="17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9">
        <v>3</v>
      </c>
      <c r="Y20" s="19">
        <v>7</v>
      </c>
      <c r="Z20" s="19">
        <v>0</v>
      </c>
      <c r="AA20" s="19">
        <v>0</v>
      </c>
      <c r="AB20" s="19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32">
        <v>0</v>
      </c>
      <c r="AJ20" s="14" t="s">
        <v>502</v>
      </c>
    </row>
  </sheetData>
  <sortState xmlns:xlrd2="http://schemas.microsoft.com/office/spreadsheetml/2017/richdata2" ref="A2:AJ21">
    <sortCondition ref="B1:B21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EEE68-AEFD-4A6E-9BC9-CB9B6257517F}">
  <dimension ref="A1:AL47"/>
  <sheetViews>
    <sheetView topLeftCell="Y1" workbookViewId="0">
      <selection activeCell="AJ7" sqref="AJ7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1.140625" style="21" bestFit="1" customWidth="1"/>
    <col min="4" max="4" width="51.7109375" style="21" customWidth="1"/>
    <col min="5" max="5" width="11.5703125" style="21" bestFit="1" customWidth="1"/>
    <col min="6" max="7" width="9.140625" style="21"/>
    <col min="8" max="8" width="9.140625" style="101"/>
    <col min="9" max="17" width="9.140625" style="21"/>
    <col min="18" max="18" width="12.140625" style="21" customWidth="1"/>
    <col min="19" max="37" width="12.28515625" style="21" customWidth="1"/>
    <col min="38" max="38" width="97.5703125" style="21" customWidth="1"/>
    <col min="39" max="16384" width="9.140625" style="21"/>
  </cols>
  <sheetData>
    <row r="1" spans="1:38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98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11" t="s">
        <v>20</v>
      </c>
      <c r="AK1" s="111" t="s">
        <v>21</v>
      </c>
      <c r="AL1" s="12" t="s">
        <v>357</v>
      </c>
    </row>
    <row r="2" spans="1:38" x14ac:dyDescent="0.2">
      <c r="A2" s="14" t="s">
        <v>382</v>
      </c>
      <c r="B2" s="14" t="s">
        <v>413</v>
      </c>
      <c r="C2" s="14" t="s">
        <v>414</v>
      </c>
      <c r="D2" s="14" t="s">
        <v>415</v>
      </c>
      <c r="E2" s="14" t="s">
        <v>28</v>
      </c>
      <c r="F2" s="15">
        <v>0.06</v>
      </c>
      <c r="G2" s="14">
        <v>5</v>
      </c>
      <c r="H2" s="16">
        <f>SUM(G2/F2)</f>
        <v>83.333333333333343</v>
      </c>
      <c r="I2" s="14" t="s">
        <v>363</v>
      </c>
      <c r="J2" s="14" t="s">
        <v>363</v>
      </c>
      <c r="K2" s="14" t="s">
        <v>363</v>
      </c>
      <c r="L2" s="14">
        <v>5</v>
      </c>
      <c r="M2" s="14">
        <f t="shared" ref="M2:M8" si="0">SUM(S2:W2)</f>
        <v>0</v>
      </c>
      <c r="N2" s="14">
        <f t="shared" ref="N2:N8" si="1">SUM(X2:AB2)</f>
        <v>5</v>
      </c>
      <c r="O2" s="14">
        <f>SUM(AC2:AH2)</f>
        <v>0</v>
      </c>
      <c r="P2" s="14">
        <v>0</v>
      </c>
      <c r="Q2" s="17">
        <v>5</v>
      </c>
      <c r="R2" s="17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9">
        <v>3</v>
      </c>
      <c r="Y2" s="19">
        <v>2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12">
        <v>0</v>
      </c>
      <c r="AK2" s="112">
        <v>0</v>
      </c>
      <c r="AL2" s="14" t="s">
        <v>407</v>
      </c>
    </row>
    <row r="3" spans="1:38" x14ac:dyDescent="0.2">
      <c r="A3" s="14" t="s">
        <v>382</v>
      </c>
      <c r="B3" s="14" t="s">
        <v>413</v>
      </c>
      <c r="C3" s="14" t="s">
        <v>446</v>
      </c>
      <c r="D3" s="14" t="s">
        <v>447</v>
      </c>
      <c r="E3" s="14" t="s">
        <v>28</v>
      </c>
      <c r="F3" s="15">
        <v>0.12</v>
      </c>
      <c r="G3" s="14">
        <v>21</v>
      </c>
      <c r="H3" s="16">
        <f>SUM(G3/F3)</f>
        <v>175</v>
      </c>
      <c r="I3" s="14" t="s">
        <v>363</v>
      </c>
      <c r="J3" s="14" t="s">
        <v>363</v>
      </c>
      <c r="K3" s="14" t="s">
        <v>363</v>
      </c>
      <c r="L3" s="14">
        <v>21</v>
      </c>
      <c r="M3" s="14">
        <f t="shared" si="0"/>
        <v>0</v>
      </c>
      <c r="N3" s="14">
        <f t="shared" si="1"/>
        <v>0</v>
      </c>
      <c r="O3" s="14">
        <f>SUM(AC3:AH3)</f>
        <v>21</v>
      </c>
      <c r="P3" s="14">
        <v>0</v>
      </c>
      <c r="Q3" s="17">
        <v>0</v>
      </c>
      <c r="R3" s="17">
        <v>21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20">
        <v>21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12">
        <v>0</v>
      </c>
      <c r="AK3" s="112">
        <v>0</v>
      </c>
      <c r="AL3" s="14" t="s">
        <v>418</v>
      </c>
    </row>
    <row r="4" spans="1:38" x14ac:dyDescent="0.2">
      <c r="A4" s="14" t="s">
        <v>382</v>
      </c>
      <c r="B4" s="27" t="s">
        <v>413</v>
      </c>
      <c r="C4" s="40" t="s">
        <v>479</v>
      </c>
      <c r="D4" s="40" t="s">
        <v>480</v>
      </c>
      <c r="E4" s="27" t="s">
        <v>28</v>
      </c>
      <c r="F4" s="28">
        <v>0.03</v>
      </c>
      <c r="G4" s="40">
        <v>30</v>
      </c>
      <c r="H4" s="16">
        <f>SUM(G4/F4)</f>
        <v>1000</v>
      </c>
      <c r="I4" s="14" t="s">
        <v>363</v>
      </c>
      <c r="J4" s="14" t="s">
        <v>363</v>
      </c>
      <c r="K4" s="14" t="s">
        <v>363</v>
      </c>
      <c r="L4" s="40">
        <v>30</v>
      </c>
      <c r="M4" s="14">
        <f t="shared" si="0"/>
        <v>0</v>
      </c>
      <c r="N4" s="14">
        <f t="shared" si="1"/>
        <v>0</v>
      </c>
      <c r="O4" s="14">
        <f>SUM(AC4:AH4)</f>
        <v>30</v>
      </c>
      <c r="P4" s="14">
        <v>0</v>
      </c>
      <c r="Q4" s="22">
        <v>0</v>
      </c>
      <c r="R4" s="22">
        <v>30</v>
      </c>
      <c r="S4" s="55">
        <v>0</v>
      </c>
      <c r="T4" s="55">
        <v>0</v>
      </c>
      <c r="U4" s="55">
        <v>0</v>
      </c>
      <c r="V4" s="55">
        <v>0</v>
      </c>
      <c r="W4" s="55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20">
        <v>0</v>
      </c>
      <c r="AD4" s="20">
        <v>0</v>
      </c>
      <c r="AE4" s="20">
        <v>21</v>
      </c>
      <c r="AF4" s="20">
        <v>9</v>
      </c>
      <c r="AG4" s="20">
        <v>0</v>
      </c>
      <c r="AH4" s="20">
        <v>0</v>
      </c>
      <c r="AI4" s="20">
        <v>0</v>
      </c>
      <c r="AJ4" s="112">
        <v>0</v>
      </c>
      <c r="AK4" s="112">
        <v>0</v>
      </c>
      <c r="AL4" s="14" t="s">
        <v>418</v>
      </c>
    </row>
    <row r="5" spans="1:38" x14ac:dyDescent="0.2">
      <c r="A5" s="14" t="s">
        <v>499</v>
      </c>
      <c r="B5" s="14" t="s">
        <v>413</v>
      </c>
      <c r="C5" s="14" t="s">
        <v>500</v>
      </c>
      <c r="D5" s="14" t="s">
        <v>501</v>
      </c>
      <c r="E5" s="14" t="s">
        <v>28</v>
      </c>
      <c r="F5" s="15">
        <v>0.4</v>
      </c>
      <c r="G5" s="14">
        <v>30</v>
      </c>
      <c r="H5" s="16">
        <f>SUM(G5/F5)</f>
        <v>75</v>
      </c>
      <c r="I5" s="14" t="s">
        <v>363</v>
      </c>
      <c r="J5" s="14" t="s">
        <v>363</v>
      </c>
      <c r="K5" s="14" t="s">
        <v>363</v>
      </c>
      <c r="L5" s="14">
        <v>30</v>
      </c>
      <c r="M5" s="14">
        <f t="shared" si="0"/>
        <v>0</v>
      </c>
      <c r="N5" s="14">
        <f t="shared" si="1"/>
        <v>30</v>
      </c>
      <c r="O5" s="14">
        <f>SUM(AC5:AH5)</f>
        <v>0</v>
      </c>
      <c r="P5" s="14">
        <v>0</v>
      </c>
      <c r="Q5" s="17">
        <v>12</v>
      </c>
      <c r="R5" s="17">
        <v>18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19">
        <v>0</v>
      </c>
      <c r="Y5" s="19">
        <v>0</v>
      </c>
      <c r="Z5" s="19">
        <v>12</v>
      </c>
      <c r="AA5" s="19">
        <v>18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112">
        <v>0</v>
      </c>
      <c r="AK5" s="112">
        <v>0</v>
      </c>
      <c r="AL5" s="14" t="s">
        <v>502</v>
      </c>
    </row>
    <row r="6" spans="1:38" x14ac:dyDescent="0.2">
      <c r="A6" s="27" t="s">
        <v>387</v>
      </c>
      <c r="B6" s="27" t="s">
        <v>413</v>
      </c>
      <c r="C6" s="27" t="s">
        <v>532</v>
      </c>
      <c r="D6" s="27" t="s">
        <v>533</v>
      </c>
      <c r="E6" s="27" t="s">
        <v>28</v>
      </c>
      <c r="F6" s="28">
        <v>0.03</v>
      </c>
      <c r="G6" s="28">
        <v>14</v>
      </c>
      <c r="H6" s="100">
        <v>533</v>
      </c>
      <c r="I6" s="14" t="s">
        <v>363</v>
      </c>
      <c r="J6" s="14" t="s">
        <v>363</v>
      </c>
      <c r="K6" s="14" t="s">
        <v>363</v>
      </c>
      <c r="L6" s="28">
        <v>14</v>
      </c>
      <c r="M6" s="30">
        <f t="shared" si="0"/>
        <v>14</v>
      </c>
      <c r="N6" s="30">
        <f t="shared" si="1"/>
        <v>0</v>
      </c>
      <c r="O6" s="14">
        <f>SUM(AC5:AH5)</f>
        <v>0</v>
      </c>
      <c r="P6" s="14">
        <v>0</v>
      </c>
      <c r="Q6" s="22">
        <v>0</v>
      </c>
      <c r="R6" s="22">
        <v>14</v>
      </c>
      <c r="S6" s="18">
        <v>0</v>
      </c>
      <c r="T6" s="18">
        <v>9</v>
      </c>
      <c r="U6" s="18">
        <v>5</v>
      </c>
      <c r="V6" s="18">
        <v>0</v>
      </c>
      <c r="W6" s="18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20">
        <v>0</v>
      </c>
      <c r="AJ6" s="112">
        <v>0</v>
      </c>
      <c r="AK6" s="112">
        <v>0</v>
      </c>
      <c r="AL6" s="14" t="s">
        <v>534</v>
      </c>
    </row>
    <row r="7" spans="1:38" x14ac:dyDescent="0.2">
      <c r="A7" s="14" t="s">
        <v>382</v>
      </c>
      <c r="B7" s="14" t="s">
        <v>413</v>
      </c>
      <c r="C7" s="14" t="s">
        <v>535</v>
      </c>
      <c r="D7" s="14" t="s">
        <v>536</v>
      </c>
      <c r="E7" s="14" t="s">
        <v>28</v>
      </c>
      <c r="F7" s="15">
        <v>0.02</v>
      </c>
      <c r="G7" s="14">
        <v>12</v>
      </c>
      <c r="H7" s="16">
        <f>SUM(G7/F7)</f>
        <v>600</v>
      </c>
      <c r="I7" s="14" t="s">
        <v>363</v>
      </c>
      <c r="J7" s="14" t="s">
        <v>363</v>
      </c>
      <c r="K7" s="14" t="s">
        <v>363</v>
      </c>
      <c r="L7" s="14">
        <v>12</v>
      </c>
      <c r="M7" s="14">
        <f t="shared" si="0"/>
        <v>0</v>
      </c>
      <c r="N7" s="14">
        <f t="shared" si="1"/>
        <v>12</v>
      </c>
      <c r="O7" s="14">
        <f>SUM(AC7:AH7)</f>
        <v>0</v>
      </c>
      <c r="P7" s="14">
        <v>0</v>
      </c>
      <c r="Q7" s="22">
        <v>0</v>
      </c>
      <c r="R7" s="22">
        <v>12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9">
        <v>7</v>
      </c>
      <c r="Y7" s="19">
        <v>5</v>
      </c>
      <c r="Z7" s="19">
        <v>0</v>
      </c>
      <c r="AA7" s="19">
        <v>0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112">
        <v>0</v>
      </c>
      <c r="AK7" s="112">
        <v>0</v>
      </c>
      <c r="AL7" s="14" t="s">
        <v>407</v>
      </c>
    </row>
    <row r="8" spans="1:38" x14ac:dyDescent="0.2">
      <c r="A8" s="14" t="s">
        <v>382</v>
      </c>
      <c r="B8" s="14" t="s">
        <v>413</v>
      </c>
      <c r="C8" s="14" t="s">
        <v>549</v>
      </c>
      <c r="D8" s="14" t="s">
        <v>550</v>
      </c>
      <c r="E8" s="14" t="s">
        <v>127</v>
      </c>
      <c r="F8" s="15">
        <v>0.38</v>
      </c>
      <c r="G8" s="14">
        <v>15</v>
      </c>
      <c r="H8" s="16">
        <f>SUM(G8/F8)</f>
        <v>39.473684210526315</v>
      </c>
      <c r="I8" s="14" t="s">
        <v>363</v>
      </c>
      <c r="J8" s="14" t="s">
        <v>363</v>
      </c>
      <c r="K8" s="14" t="s">
        <v>363</v>
      </c>
      <c r="L8" s="14">
        <v>15</v>
      </c>
      <c r="M8" s="14">
        <f t="shared" si="0"/>
        <v>0</v>
      </c>
      <c r="N8" s="14">
        <f t="shared" si="1"/>
        <v>15</v>
      </c>
      <c r="O8" s="14">
        <f>SUM(AC8:AH8)</f>
        <v>0</v>
      </c>
      <c r="P8" s="14">
        <v>0</v>
      </c>
      <c r="Q8" s="22">
        <v>15</v>
      </c>
      <c r="R8" s="22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19">
        <v>0</v>
      </c>
      <c r="Y8" s="19">
        <v>7</v>
      </c>
      <c r="Z8" s="19">
        <v>7</v>
      </c>
      <c r="AA8" s="19">
        <v>1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112">
        <v>0</v>
      </c>
      <c r="AK8" s="112">
        <v>0</v>
      </c>
      <c r="AL8" s="14" t="s">
        <v>407</v>
      </c>
    </row>
    <row r="9" spans="1:38" x14ac:dyDescent="0.2">
      <c r="A9" s="23" t="s">
        <v>29</v>
      </c>
      <c r="B9" s="23" t="s">
        <v>413</v>
      </c>
      <c r="C9" s="23" t="s">
        <v>104</v>
      </c>
      <c r="D9" s="23" t="s">
        <v>105</v>
      </c>
      <c r="E9" s="23" t="s">
        <v>28</v>
      </c>
      <c r="F9" s="24">
        <v>0.04</v>
      </c>
      <c r="G9" s="24">
        <v>3</v>
      </c>
      <c r="H9" s="99">
        <v>75</v>
      </c>
      <c r="I9" s="14" t="s">
        <v>363</v>
      </c>
      <c r="J9" s="14" t="s">
        <v>363</v>
      </c>
      <c r="K9" s="14" t="s">
        <v>363</v>
      </c>
      <c r="L9" s="24">
        <v>3</v>
      </c>
      <c r="M9" s="24">
        <v>3</v>
      </c>
      <c r="N9" s="24">
        <v>0</v>
      </c>
      <c r="O9" s="24">
        <v>0</v>
      </c>
      <c r="P9" s="14">
        <v>0</v>
      </c>
      <c r="Q9" s="26">
        <v>0</v>
      </c>
      <c r="R9" s="26">
        <v>3</v>
      </c>
      <c r="S9" s="55">
        <v>1</v>
      </c>
      <c r="T9" s="55">
        <v>2</v>
      </c>
      <c r="U9" s="55">
        <v>0</v>
      </c>
      <c r="V9" s="55">
        <v>0</v>
      </c>
      <c r="W9" s="55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112">
        <v>0</v>
      </c>
      <c r="AK9" s="112">
        <v>0</v>
      </c>
      <c r="AL9" s="23" t="s">
        <v>44</v>
      </c>
    </row>
    <row r="10" spans="1:38" x14ac:dyDescent="0.2">
      <c r="A10" s="23" t="s">
        <v>29</v>
      </c>
      <c r="B10" s="23" t="s">
        <v>413</v>
      </c>
      <c r="C10" s="23" t="s">
        <v>155</v>
      </c>
      <c r="D10" s="23" t="s">
        <v>156</v>
      </c>
      <c r="E10" s="23" t="s">
        <v>28</v>
      </c>
      <c r="F10" s="24">
        <v>0.06</v>
      </c>
      <c r="G10" s="24">
        <v>5</v>
      </c>
      <c r="H10" s="99">
        <v>83.33</v>
      </c>
      <c r="I10" s="14" t="s">
        <v>363</v>
      </c>
      <c r="J10" s="14" t="s">
        <v>363</v>
      </c>
      <c r="K10" s="14" t="s">
        <v>363</v>
      </c>
      <c r="L10" s="24">
        <v>2</v>
      </c>
      <c r="M10" s="24">
        <v>2</v>
      </c>
      <c r="N10" s="24">
        <v>0</v>
      </c>
      <c r="O10" s="24">
        <v>0</v>
      </c>
      <c r="P10" s="14">
        <v>0</v>
      </c>
      <c r="Q10" s="26">
        <v>0</v>
      </c>
      <c r="R10" s="26">
        <v>5</v>
      </c>
      <c r="S10" s="18">
        <v>1</v>
      </c>
      <c r="T10" s="18">
        <v>1</v>
      </c>
      <c r="U10" s="18">
        <v>0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112">
        <v>0</v>
      </c>
      <c r="AK10" s="112">
        <v>0</v>
      </c>
      <c r="AL10" s="23" t="s">
        <v>44</v>
      </c>
    </row>
    <row r="11" spans="1:38" x14ac:dyDescent="0.2">
      <c r="A11" s="23" t="s">
        <v>29</v>
      </c>
      <c r="B11" s="23" t="s">
        <v>413</v>
      </c>
      <c r="C11" s="34" t="s">
        <v>166</v>
      </c>
      <c r="D11" s="23" t="s">
        <v>167</v>
      </c>
      <c r="E11" s="23" t="s">
        <v>28</v>
      </c>
      <c r="F11" s="24">
        <v>7.0000000000000001E-3</v>
      </c>
      <c r="G11" s="24">
        <v>1</v>
      </c>
      <c r="H11" s="99">
        <v>142</v>
      </c>
      <c r="I11" s="14" t="s">
        <v>363</v>
      </c>
      <c r="J11" s="14" t="s">
        <v>363</v>
      </c>
      <c r="K11" s="14" t="s">
        <v>363</v>
      </c>
      <c r="L11" s="24">
        <v>1</v>
      </c>
      <c r="M11" s="24">
        <v>1</v>
      </c>
      <c r="N11" s="24">
        <v>0</v>
      </c>
      <c r="O11" s="24">
        <v>0</v>
      </c>
      <c r="P11" s="14">
        <v>0</v>
      </c>
      <c r="Q11" s="26">
        <v>0</v>
      </c>
      <c r="R11" s="26">
        <v>1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112">
        <v>0</v>
      </c>
      <c r="AK11" s="112">
        <v>0</v>
      </c>
      <c r="AL11" s="23" t="s">
        <v>44</v>
      </c>
    </row>
    <row r="12" spans="1:38" x14ac:dyDescent="0.2">
      <c r="A12" s="23" t="s">
        <v>29</v>
      </c>
      <c r="B12" s="23" t="s">
        <v>413</v>
      </c>
      <c r="C12" s="23" t="s">
        <v>168</v>
      </c>
      <c r="D12" s="23" t="s">
        <v>169</v>
      </c>
      <c r="E12" s="23" t="s">
        <v>28</v>
      </c>
      <c r="F12" s="24">
        <v>1.9E-2</v>
      </c>
      <c r="G12" s="24">
        <v>6</v>
      </c>
      <c r="H12" s="99">
        <v>6</v>
      </c>
      <c r="I12" s="14" t="s">
        <v>363</v>
      </c>
      <c r="J12" s="14" t="s">
        <v>363</v>
      </c>
      <c r="K12" s="14" t="s">
        <v>363</v>
      </c>
      <c r="L12" s="24">
        <v>6</v>
      </c>
      <c r="M12" s="24">
        <v>6</v>
      </c>
      <c r="N12" s="24">
        <v>0</v>
      </c>
      <c r="O12" s="24">
        <v>0</v>
      </c>
      <c r="P12" s="14">
        <v>0</v>
      </c>
      <c r="Q12" s="26">
        <v>0</v>
      </c>
      <c r="R12" s="26">
        <v>6</v>
      </c>
      <c r="S12" s="18">
        <v>5</v>
      </c>
      <c r="T12" s="18">
        <v>1</v>
      </c>
      <c r="U12" s="18">
        <v>0</v>
      </c>
      <c r="V12" s="18">
        <v>0</v>
      </c>
      <c r="W12" s="18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112">
        <v>0</v>
      </c>
      <c r="AK12" s="112">
        <v>0</v>
      </c>
      <c r="AL12" s="23" t="s">
        <v>80</v>
      </c>
    </row>
    <row r="13" spans="1:38" x14ac:dyDescent="0.2">
      <c r="A13" s="23" t="s">
        <v>29</v>
      </c>
      <c r="B13" s="23" t="s">
        <v>413</v>
      </c>
      <c r="C13" s="23" t="s">
        <v>178</v>
      </c>
      <c r="D13" s="23" t="s">
        <v>179</v>
      </c>
      <c r="E13" s="23" t="s">
        <v>28</v>
      </c>
      <c r="F13" s="24">
        <v>3.5000000000000003E-2</v>
      </c>
      <c r="G13" s="24">
        <v>2</v>
      </c>
      <c r="H13" s="99">
        <v>66.66</v>
      </c>
      <c r="I13" s="14" t="s">
        <v>363</v>
      </c>
      <c r="J13" s="14" t="s">
        <v>363</v>
      </c>
      <c r="K13" s="14" t="s">
        <v>363</v>
      </c>
      <c r="L13" s="24">
        <v>2</v>
      </c>
      <c r="M13" s="24">
        <v>2</v>
      </c>
      <c r="N13" s="24">
        <v>0</v>
      </c>
      <c r="O13" s="24">
        <v>0</v>
      </c>
      <c r="P13" s="14">
        <v>0</v>
      </c>
      <c r="Q13" s="26">
        <v>2</v>
      </c>
      <c r="R13" s="26">
        <v>0</v>
      </c>
      <c r="S13" s="18">
        <v>1</v>
      </c>
      <c r="T13" s="18">
        <v>1</v>
      </c>
      <c r="U13" s="18">
        <v>0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112">
        <v>0</v>
      </c>
      <c r="AK13" s="112">
        <v>0</v>
      </c>
      <c r="AL13" s="23" t="s">
        <v>180</v>
      </c>
    </row>
    <row r="14" spans="1:38" x14ac:dyDescent="0.2">
      <c r="A14" s="27" t="s">
        <v>387</v>
      </c>
      <c r="B14" s="27" t="s">
        <v>413</v>
      </c>
      <c r="C14" s="27" t="s">
        <v>617</v>
      </c>
      <c r="D14" s="27" t="s">
        <v>618</v>
      </c>
      <c r="E14" s="27" t="s">
        <v>28</v>
      </c>
      <c r="F14" s="28">
        <v>0.02</v>
      </c>
      <c r="G14" s="28">
        <v>9</v>
      </c>
      <c r="H14" s="102">
        <f>SUM(G14/F14)</f>
        <v>450</v>
      </c>
      <c r="I14" s="14" t="s">
        <v>363</v>
      </c>
      <c r="J14" s="14" t="s">
        <v>363</v>
      </c>
      <c r="K14" s="14" t="s">
        <v>363</v>
      </c>
      <c r="L14" s="28">
        <v>9</v>
      </c>
      <c r="M14" s="30">
        <f>SUM(S14:W14)</f>
        <v>9</v>
      </c>
      <c r="N14" s="30">
        <f>SUM(X14:AB14)</f>
        <v>0</v>
      </c>
      <c r="O14" s="14">
        <f>SUM(AC13:AH13)</f>
        <v>0</v>
      </c>
      <c r="P14" s="14">
        <v>0</v>
      </c>
      <c r="Q14" s="22">
        <v>0</v>
      </c>
      <c r="R14" s="22">
        <v>9</v>
      </c>
      <c r="S14" s="18">
        <v>0</v>
      </c>
      <c r="T14" s="18">
        <v>0</v>
      </c>
      <c r="U14" s="18">
        <v>9</v>
      </c>
      <c r="V14" s="18">
        <v>0</v>
      </c>
      <c r="W14" s="18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20">
        <v>0</v>
      </c>
      <c r="AJ14" s="112">
        <v>0</v>
      </c>
      <c r="AK14" s="112">
        <v>0</v>
      </c>
      <c r="AL14" s="14" t="s">
        <v>391</v>
      </c>
    </row>
    <row r="15" spans="1:38" x14ac:dyDescent="0.2">
      <c r="A15" s="23" t="s">
        <v>29</v>
      </c>
      <c r="B15" s="23" t="s">
        <v>413</v>
      </c>
      <c r="C15" s="23" t="s">
        <v>240</v>
      </c>
      <c r="D15" s="23" t="s">
        <v>241</v>
      </c>
      <c r="E15" s="23" t="s">
        <v>28</v>
      </c>
      <c r="F15" s="24">
        <v>4.4999999999999998E-2</v>
      </c>
      <c r="G15" s="24">
        <v>11</v>
      </c>
      <c r="H15" s="102">
        <f t="shared" ref="H15:H18" si="2">SUM(G15/F15)</f>
        <v>244.44444444444446</v>
      </c>
      <c r="I15" s="14" t="s">
        <v>363</v>
      </c>
      <c r="J15" s="14" t="s">
        <v>363</v>
      </c>
      <c r="K15" s="14" t="s">
        <v>363</v>
      </c>
      <c r="L15" s="24">
        <v>11</v>
      </c>
      <c r="M15" s="24">
        <v>11</v>
      </c>
      <c r="N15" s="24">
        <v>0</v>
      </c>
      <c r="O15" s="24">
        <v>0</v>
      </c>
      <c r="P15" s="14">
        <v>0</v>
      </c>
      <c r="Q15" s="26">
        <v>0</v>
      </c>
      <c r="R15" s="26">
        <v>11</v>
      </c>
      <c r="S15" s="18">
        <v>7</v>
      </c>
      <c r="T15" s="18">
        <v>4</v>
      </c>
      <c r="U15" s="18">
        <v>0</v>
      </c>
      <c r="V15" s="18">
        <v>0</v>
      </c>
      <c r="W15" s="18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112">
        <v>0</v>
      </c>
      <c r="AK15" s="112">
        <v>0</v>
      </c>
      <c r="AL15" s="23" t="s">
        <v>86</v>
      </c>
    </row>
    <row r="16" spans="1:38" x14ac:dyDescent="0.2">
      <c r="A16" s="27" t="s">
        <v>387</v>
      </c>
      <c r="B16" s="27" t="s">
        <v>413</v>
      </c>
      <c r="C16" s="27" t="s">
        <v>637</v>
      </c>
      <c r="D16" s="27" t="s">
        <v>638</v>
      </c>
      <c r="E16" s="27" t="s">
        <v>28</v>
      </c>
      <c r="F16" s="28">
        <v>0.03</v>
      </c>
      <c r="G16" s="28">
        <v>9</v>
      </c>
      <c r="H16" s="102">
        <f t="shared" si="2"/>
        <v>300</v>
      </c>
      <c r="I16" s="14" t="s">
        <v>363</v>
      </c>
      <c r="J16" s="14" t="s">
        <v>363</v>
      </c>
      <c r="K16" s="14" t="s">
        <v>363</v>
      </c>
      <c r="L16" s="28">
        <v>9</v>
      </c>
      <c r="M16" s="30">
        <f>SUM(S16:W16)</f>
        <v>9</v>
      </c>
      <c r="N16" s="30">
        <f>SUM(X16:AB16)</f>
        <v>0</v>
      </c>
      <c r="O16" s="14">
        <f>SUM(AC15:AH15)</f>
        <v>0</v>
      </c>
      <c r="P16" s="14">
        <v>0</v>
      </c>
      <c r="Q16" s="22">
        <v>1</v>
      </c>
      <c r="R16" s="22">
        <v>8</v>
      </c>
      <c r="S16" s="18">
        <v>0</v>
      </c>
      <c r="T16" s="18">
        <v>6</v>
      </c>
      <c r="U16" s="18">
        <v>3</v>
      </c>
      <c r="V16" s="18">
        <v>0</v>
      </c>
      <c r="W16" s="18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20">
        <v>0</v>
      </c>
      <c r="AJ16" s="112">
        <v>0</v>
      </c>
      <c r="AK16" s="112">
        <v>0</v>
      </c>
      <c r="AL16" s="14" t="s">
        <v>391</v>
      </c>
    </row>
    <row r="17" spans="1:38" x14ac:dyDescent="0.2">
      <c r="A17" s="23" t="s">
        <v>29</v>
      </c>
      <c r="B17" s="23" t="s">
        <v>413</v>
      </c>
      <c r="C17" s="23" t="s">
        <v>250</v>
      </c>
      <c r="D17" s="23" t="s">
        <v>251</v>
      </c>
      <c r="E17" s="23" t="s">
        <v>28</v>
      </c>
      <c r="F17" s="24">
        <v>0.02</v>
      </c>
      <c r="G17" s="24">
        <v>4</v>
      </c>
      <c r="H17" s="102">
        <f t="shared" si="2"/>
        <v>200</v>
      </c>
      <c r="I17" s="14" t="s">
        <v>363</v>
      </c>
      <c r="J17" s="14" t="s">
        <v>363</v>
      </c>
      <c r="K17" s="14" t="s">
        <v>363</v>
      </c>
      <c r="L17" s="24">
        <v>4</v>
      </c>
      <c r="M17" s="24">
        <v>4</v>
      </c>
      <c r="N17" s="24">
        <v>0</v>
      </c>
      <c r="O17" s="24">
        <v>0</v>
      </c>
      <c r="P17" s="14">
        <v>0</v>
      </c>
      <c r="Q17" s="26">
        <v>0</v>
      </c>
      <c r="R17" s="26">
        <v>4</v>
      </c>
      <c r="S17" s="37">
        <v>2</v>
      </c>
      <c r="T17" s="37">
        <v>2</v>
      </c>
      <c r="U17" s="37">
        <v>0</v>
      </c>
      <c r="V17" s="37">
        <v>0</v>
      </c>
      <c r="W17" s="37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112">
        <v>0</v>
      </c>
      <c r="AK17" s="112">
        <v>0</v>
      </c>
      <c r="AL17" s="23" t="s">
        <v>44</v>
      </c>
    </row>
    <row r="18" spans="1:38" x14ac:dyDescent="0.2">
      <c r="A18" s="27" t="s">
        <v>387</v>
      </c>
      <c r="B18" s="27" t="s">
        <v>413</v>
      </c>
      <c r="C18" s="27" t="s">
        <v>653</v>
      </c>
      <c r="D18" s="27" t="s">
        <v>654</v>
      </c>
      <c r="E18" s="27" t="s">
        <v>28</v>
      </c>
      <c r="F18" s="28">
        <v>8.0000000000000002E-3</v>
      </c>
      <c r="G18" s="28">
        <v>1</v>
      </c>
      <c r="H18" s="102">
        <f t="shared" si="2"/>
        <v>125</v>
      </c>
      <c r="I18" s="14" t="s">
        <v>363</v>
      </c>
      <c r="J18" s="14" t="s">
        <v>363</v>
      </c>
      <c r="K18" s="14" t="s">
        <v>363</v>
      </c>
      <c r="L18" s="28">
        <v>1</v>
      </c>
      <c r="M18" s="30">
        <f>SUM(S18:W18)</f>
        <v>1</v>
      </c>
      <c r="N18" s="30">
        <f>SUM(X18:AB18)</f>
        <v>0</v>
      </c>
      <c r="O18" s="14">
        <f>SUM(AC17:AH17)</f>
        <v>0</v>
      </c>
      <c r="P18" s="14">
        <v>0</v>
      </c>
      <c r="Q18" s="22">
        <v>1</v>
      </c>
      <c r="R18" s="22">
        <v>0</v>
      </c>
      <c r="S18" s="18">
        <v>0</v>
      </c>
      <c r="T18" s="18">
        <v>0</v>
      </c>
      <c r="U18" s="18">
        <v>1</v>
      </c>
      <c r="V18" s="18">
        <v>0</v>
      </c>
      <c r="W18" s="18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0">
        <v>0</v>
      </c>
      <c r="AJ18" s="112">
        <v>0</v>
      </c>
      <c r="AK18" s="112">
        <v>0</v>
      </c>
      <c r="AL18" s="14" t="s">
        <v>391</v>
      </c>
    </row>
    <row r="19" spans="1:38" x14ac:dyDescent="0.2">
      <c r="A19" s="23" t="s">
        <v>29</v>
      </c>
      <c r="B19" s="23" t="s">
        <v>413</v>
      </c>
      <c r="C19" s="23" t="s">
        <v>264</v>
      </c>
      <c r="D19" s="23" t="s">
        <v>265</v>
      </c>
      <c r="E19" s="23" t="s">
        <v>28</v>
      </c>
      <c r="F19" s="23">
        <v>0.21</v>
      </c>
      <c r="G19" s="24">
        <v>6</v>
      </c>
      <c r="H19" s="100">
        <f>G19/F19</f>
        <v>28.571428571428573</v>
      </c>
      <c r="I19" s="14" t="s">
        <v>363</v>
      </c>
      <c r="J19" s="14" t="s">
        <v>363</v>
      </c>
      <c r="K19" s="14" t="s">
        <v>363</v>
      </c>
      <c r="L19" s="24">
        <v>1</v>
      </c>
      <c r="M19" s="24">
        <v>1</v>
      </c>
      <c r="N19" s="24">
        <v>0</v>
      </c>
      <c r="O19" s="24">
        <v>0</v>
      </c>
      <c r="P19" s="14">
        <v>0</v>
      </c>
      <c r="Q19" s="26">
        <v>0</v>
      </c>
      <c r="R19" s="26">
        <v>6</v>
      </c>
      <c r="S19" s="55">
        <v>1</v>
      </c>
      <c r="T19" s="55">
        <v>0</v>
      </c>
      <c r="U19" s="55">
        <v>0</v>
      </c>
      <c r="V19" s="55">
        <v>0</v>
      </c>
      <c r="W19" s="55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112">
        <v>0</v>
      </c>
      <c r="AK19" s="112">
        <v>0</v>
      </c>
      <c r="AL19" s="23" t="s">
        <v>266</v>
      </c>
    </row>
    <row r="20" spans="1:38" x14ac:dyDescent="0.2">
      <c r="A20" s="27" t="s">
        <v>387</v>
      </c>
      <c r="B20" s="27" t="s">
        <v>413</v>
      </c>
      <c r="C20" s="27" t="s">
        <v>703</v>
      </c>
      <c r="D20" s="27" t="s">
        <v>704</v>
      </c>
      <c r="E20" s="27" t="s">
        <v>28</v>
      </c>
      <c r="F20" s="27">
        <v>0.2</v>
      </c>
      <c r="G20" s="28">
        <v>1</v>
      </c>
      <c r="H20" s="100">
        <f>G20/F20</f>
        <v>5</v>
      </c>
      <c r="I20" s="14" t="s">
        <v>363</v>
      </c>
      <c r="J20" s="14" t="s">
        <v>363</v>
      </c>
      <c r="K20" s="14" t="s">
        <v>363</v>
      </c>
      <c r="L20" s="28">
        <v>1</v>
      </c>
      <c r="M20" s="30">
        <f>SUM(S20:W20)</f>
        <v>1</v>
      </c>
      <c r="N20" s="30">
        <f>SUM(X20:AB20)</f>
        <v>0</v>
      </c>
      <c r="O20" s="14">
        <f>SUM(AC19:AH19)</f>
        <v>0</v>
      </c>
      <c r="P20" s="14">
        <v>0</v>
      </c>
      <c r="Q20" s="22">
        <v>0</v>
      </c>
      <c r="R20" s="22">
        <v>1</v>
      </c>
      <c r="S20" s="18">
        <v>0</v>
      </c>
      <c r="T20" s="18">
        <v>1</v>
      </c>
      <c r="U20" s="18">
        <v>0</v>
      </c>
      <c r="V20" s="18">
        <v>0</v>
      </c>
      <c r="W20" s="18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20">
        <v>0</v>
      </c>
      <c r="AJ20" s="112">
        <v>0</v>
      </c>
      <c r="AK20" s="112">
        <v>0</v>
      </c>
      <c r="AL20" s="14" t="s">
        <v>391</v>
      </c>
    </row>
    <row r="21" spans="1:38" x14ac:dyDescent="0.2">
      <c r="A21" s="27" t="s">
        <v>387</v>
      </c>
      <c r="B21" s="27" t="s">
        <v>413</v>
      </c>
      <c r="C21" s="27" t="s">
        <v>732</v>
      </c>
      <c r="D21" s="27" t="s">
        <v>733</v>
      </c>
      <c r="E21" s="27" t="s">
        <v>28</v>
      </c>
      <c r="F21" s="28">
        <v>0.01</v>
      </c>
      <c r="G21" s="28">
        <v>1</v>
      </c>
      <c r="H21" s="100">
        <f>G21/F21</f>
        <v>100</v>
      </c>
      <c r="I21" s="14" t="s">
        <v>363</v>
      </c>
      <c r="J21" s="14" t="s">
        <v>363</v>
      </c>
      <c r="K21" s="14" t="s">
        <v>363</v>
      </c>
      <c r="L21" s="28">
        <v>1</v>
      </c>
      <c r="M21" s="30">
        <f>SUM(S21:W21)</f>
        <v>1</v>
      </c>
      <c r="N21" s="30">
        <f>SUM(X21:AB21)</f>
        <v>0</v>
      </c>
      <c r="O21" s="14">
        <f>SUM(AC20:AH20)</f>
        <v>0</v>
      </c>
      <c r="P21" s="14">
        <v>0</v>
      </c>
      <c r="Q21" s="22">
        <v>0</v>
      </c>
      <c r="R21" s="22">
        <v>1</v>
      </c>
      <c r="S21" s="18">
        <v>0</v>
      </c>
      <c r="T21" s="18">
        <v>1</v>
      </c>
      <c r="U21" s="18">
        <v>0</v>
      </c>
      <c r="V21" s="18">
        <v>0</v>
      </c>
      <c r="W21" s="18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20">
        <v>0</v>
      </c>
      <c r="AJ21" s="112">
        <v>0</v>
      </c>
      <c r="AK21" s="112">
        <v>0</v>
      </c>
      <c r="AL21" s="14" t="s">
        <v>391</v>
      </c>
    </row>
    <row r="22" spans="1:38" x14ac:dyDescent="0.2">
      <c r="A22" s="27" t="s">
        <v>387</v>
      </c>
      <c r="B22" s="27" t="s">
        <v>413</v>
      </c>
      <c r="C22" s="27" t="s">
        <v>756</v>
      </c>
      <c r="D22" s="27" t="s">
        <v>757</v>
      </c>
      <c r="E22" s="27" t="s">
        <v>28</v>
      </c>
      <c r="F22" s="27">
        <v>0.21</v>
      </c>
      <c r="G22" s="28">
        <v>1</v>
      </c>
      <c r="H22" s="104">
        <f t="shared" ref="H22:H47" si="3">SUM(G22/F22)</f>
        <v>4.7619047619047619</v>
      </c>
      <c r="I22" s="14" t="s">
        <v>363</v>
      </c>
      <c r="J22" s="14" t="s">
        <v>363</v>
      </c>
      <c r="K22" s="14" t="s">
        <v>363</v>
      </c>
      <c r="L22" s="28">
        <v>1</v>
      </c>
      <c r="M22" s="30">
        <f>SUM(S22:W22)</f>
        <v>1</v>
      </c>
      <c r="N22" s="30">
        <f>SUM(X22:AB22)</f>
        <v>0</v>
      </c>
      <c r="O22" s="14">
        <f>SUM(AC21:AH21)</f>
        <v>0</v>
      </c>
      <c r="P22" s="14">
        <v>0</v>
      </c>
      <c r="Q22" s="22">
        <v>1</v>
      </c>
      <c r="R22" s="22">
        <v>0</v>
      </c>
      <c r="S22" s="18">
        <v>0</v>
      </c>
      <c r="T22" s="18">
        <v>0</v>
      </c>
      <c r="U22" s="18">
        <v>1</v>
      </c>
      <c r="V22" s="18">
        <v>0</v>
      </c>
      <c r="W22" s="18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20">
        <v>0</v>
      </c>
      <c r="AJ22" s="112">
        <v>0</v>
      </c>
      <c r="AK22" s="112">
        <v>0</v>
      </c>
      <c r="AL22" s="14" t="s">
        <v>391</v>
      </c>
    </row>
    <row r="23" spans="1:38" x14ac:dyDescent="0.2">
      <c r="A23" s="23" t="s">
        <v>29</v>
      </c>
      <c r="B23" s="23" t="s">
        <v>413</v>
      </c>
      <c r="C23" s="23" t="s">
        <v>299</v>
      </c>
      <c r="D23" s="23" t="s">
        <v>300</v>
      </c>
      <c r="E23" s="23" t="s">
        <v>28</v>
      </c>
      <c r="F23" s="24">
        <v>0.03</v>
      </c>
      <c r="G23" s="24">
        <v>1</v>
      </c>
      <c r="H23" s="104">
        <f t="shared" si="3"/>
        <v>33.333333333333336</v>
      </c>
      <c r="I23" s="14" t="s">
        <v>363</v>
      </c>
      <c r="J23" s="14" t="s">
        <v>363</v>
      </c>
      <c r="K23" s="14" t="s">
        <v>363</v>
      </c>
      <c r="L23" s="24">
        <v>1</v>
      </c>
      <c r="M23" s="24">
        <v>1</v>
      </c>
      <c r="N23" s="24">
        <v>0</v>
      </c>
      <c r="O23" s="24">
        <v>0</v>
      </c>
      <c r="P23" s="14">
        <v>0</v>
      </c>
      <c r="Q23" s="26">
        <v>0</v>
      </c>
      <c r="R23" s="26">
        <v>1</v>
      </c>
      <c r="S23" s="18">
        <v>0</v>
      </c>
      <c r="T23" s="18">
        <v>1</v>
      </c>
      <c r="U23" s="18">
        <v>0</v>
      </c>
      <c r="V23" s="18">
        <v>0</v>
      </c>
      <c r="W23" s="18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112">
        <v>0</v>
      </c>
      <c r="AK23" s="112">
        <v>0</v>
      </c>
      <c r="AL23" s="23" t="s">
        <v>163</v>
      </c>
    </row>
    <row r="24" spans="1:38" x14ac:dyDescent="0.2">
      <c r="A24" s="27" t="s">
        <v>387</v>
      </c>
      <c r="B24" s="27" t="s">
        <v>413</v>
      </c>
      <c r="C24" s="27" t="s">
        <v>792</v>
      </c>
      <c r="D24" s="27" t="s">
        <v>793</v>
      </c>
      <c r="E24" s="27" t="s">
        <v>28</v>
      </c>
      <c r="F24" s="28">
        <v>0.03</v>
      </c>
      <c r="G24" s="28">
        <v>1</v>
      </c>
      <c r="H24" s="102">
        <f t="shared" si="3"/>
        <v>33.333333333333336</v>
      </c>
      <c r="I24" s="14" t="s">
        <v>363</v>
      </c>
      <c r="J24" s="14" t="s">
        <v>363</v>
      </c>
      <c r="K24" s="14" t="s">
        <v>363</v>
      </c>
      <c r="L24" s="28">
        <v>1</v>
      </c>
      <c r="M24" s="30">
        <f t="shared" ref="M24:M47" si="4">SUM(S24:W24)</f>
        <v>1</v>
      </c>
      <c r="N24" s="30">
        <f t="shared" ref="N24:N47" si="5">SUM(X24:AB24)</f>
        <v>0</v>
      </c>
      <c r="O24" s="14">
        <f>SUM(AC23:AH23)</f>
        <v>0</v>
      </c>
      <c r="P24" s="14">
        <v>0</v>
      </c>
      <c r="Q24" s="22">
        <v>1</v>
      </c>
      <c r="R24" s="22">
        <v>0</v>
      </c>
      <c r="S24" s="18">
        <v>0</v>
      </c>
      <c r="T24" s="18">
        <v>0</v>
      </c>
      <c r="U24" s="18">
        <v>1</v>
      </c>
      <c r="V24" s="18">
        <v>0</v>
      </c>
      <c r="W24" s="18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20">
        <v>0</v>
      </c>
      <c r="AJ24" s="112">
        <v>0</v>
      </c>
      <c r="AK24" s="112">
        <v>0</v>
      </c>
      <c r="AL24" s="14" t="s">
        <v>391</v>
      </c>
    </row>
    <row r="25" spans="1:38" x14ac:dyDescent="0.2">
      <c r="A25" s="27" t="s">
        <v>387</v>
      </c>
      <c r="B25" s="27" t="s">
        <v>413</v>
      </c>
      <c r="C25" s="27" t="s">
        <v>802</v>
      </c>
      <c r="D25" s="27" t="s">
        <v>803</v>
      </c>
      <c r="E25" s="27" t="s">
        <v>28</v>
      </c>
      <c r="F25" s="28">
        <v>0.01</v>
      </c>
      <c r="G25" s="28">
        <v>2</v>
      </c>
      <c r="H25" s="102">
        <f t="shared" si="3"/>
        <v>200</v>
      </c>
      <c r="I25" s="14" t="s">
        <v>363</v>
      </c>
      <c r="J25" s="14" t="s">
        <v>363</v>
      </c>
      <c r="K25" s="14" t="s">
        <v>363</v>
      </c>
      <c r="L25" s="28">
        <v>2</v>
      </c>
      <c r="M25" s="30">
        <f t="shared" si="4"/>
        <v>2</v>
      </c>
      <c r="N25" s="30">
        <f t="shared" si="5"/>
        <v>0</v>
      </c>
      <c r="O25" s="14">
        <f>SUM(AC24:AH24)</f>
        <v>0</v>
      </c>
      <c r="P25" s="14">
        <v>0</v>
      </c>
      <c r="Q25" s="22">
        <v>0</v>
      </c>
      <c r="R25" s="22">
        <v>2</v>
      </c>
      <c r="S25" s="18">
        <v>0</v>
      </c>
      <c r="T25" s="18">
        <v>1</v>
      </c>
      <c r="U25" s="18">
        <v>1</v>
      </c>
      <c r="V25" s="18">
        <v>0</v>
      </c>
      <c r="W25" s="18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20">
        <v>0</v>
      </c>
      <c r="AJ25" s="112">
        <v>0</v>
      </c>
      <c r="AK25" s="112">
        <v>0</v>
      </c>
      <c r="AL25" s="14" t="s">
        <v>391</v>
      </c>
    </row>
    <row r="26" spans="1:38" x14ac:dyDescent="0.2">
      <c r="A26" s="27" t="s">
        <v>387</v>
      </c>
      <c r="B26" s="27" t="s">
        <v>413</v>
      </c>
      <c r="C26" s="27" t="s">
        <v>814</v>
      </c>
      <c r="D26" s="27" t="s">
        <v>815</v>
      </c>
      <c r="E26" s="27" t="s">
        <v>28</v>
      </c>
      <c r="F26" s="28">
        <v>0.03</v>
      </c>
      <c r="G26" s="28">
        <v>7</v>
      </c>
      <c r="H26" s="102">
        <f t="shared" si="3"/>
        <v>233.33333333333334</v>
      </c>
      <c r="I26" s="14" t="s">
        <v>363</v>
      </c>
      <c r="J26" s="14" t="s">
        <v>363</v>
      </c>
      <c r="K26" s="14" t="s">
        <v>363</v>
      </c>
      <c r="L26" s="28">
        <v>7</v>
      </c>
      <c r="M26" s="30">
        <f t="shared" si="4"/>
        <v>7</v>
      </c>
      <c r="N26" s="30">
        <f t="shared" si="5"/>
        <v>0</v>
      </c>
      <c r="O26" s="14">
        <f>SUM(AC25:AH25)</f>
        <v>0</v>
      </c>
      <c r="P26" s="14">
        <v>0</v>
      </c>
      <c r="Q26" s="22">
        <v>0</v>
      </c>
      <c r="R26" s="22">
        <v>7</v>
      </c>
      <c r="S26" s="18">
        <v>0</v>
      </c>
      <c r="T26" s="18">
        <v>5</v>
      </c>
      <c r="U26" s="18">
        <v>2</v>
      </c>
      <c r="V26" s="18">
        <v>0</v>
      </c>
      <c r="W26" s="18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20">
        <v>0</v>
      </c>
      <c r="AJ26" s="112">
        <v>0</v>
      </c>
      <c r="AK26" s="112">
        <v>0</v>
      </c>
      <c r="AL26" s="14" t="s">
        <v>391</v>
      </c>
    </row>
    <row r="27" spans="1:38" x14ac:dyDescent="0.2">
      <c r="A27" s="27" t="s">
        <v>387</v>
      </c>
      <c r="B27" s="27" t="s">
        <v>413</v>
      </c>
      <c r="C27" s="27" t="s">
        <v>816</v>
      </c>
      <c r="D27" s="27" t="s">
        <v>817</v>
      </c>
      <c r="E27" s="27" t="s">
        <v>28</v>
      </c>
      <c r="F27" s="28">
        <v>0.01</v>
      </c>
      <c r="G27" s="28">
        <v>1</v>
      </c>
      <c r="H27" s="102">
        <f t="shared" si="3"/>
        <v>100</v>
      </c>
      <c r="I27" s="14" t="s">
        <v>363</v>
      </c>
      <c r="J27" s="14" t="s">
        <v>363</v>
      </c>
      <c r="K27" s="14" t="s">
        <v>363</v>
      </c>
      <c r="L27" s="28">
        <v>1</v>
      </c>
      <c r="M27" s="30">
        <f t="shared" si="4"/>
        <v>1</v>
      </c>
      <c r="N27" s="30">
        <f t="shared" si="5"/>
        <v>0</v>
      </c>
      <c r="O27" s="14">
        <f>SUM(AC26:AH26)</f>
        <v>0</v>
      </c>
      <c r="P27" s="14">
        <v>0</v>
      </c>
      <c r="Q27" s="22">
        <v>0</v>
      </c>
      <c r="R27" s="22">
        <v>1</v>
      </c>
      <c r="S27" s="18">
        <v>0</v>
      </c>
      <c r="T27" s="18">
        <v>1</v>
      </c>
      <c r="U27" s="18">
        <v>0</v>
      </c>
      <c r="V27" s="18">
        <v>0</v>
      </c>
      <c r="W27" s="18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0">
        <v>0</v>
      </c>
      <c r="AJ27" s="112">
        <v>0</v>
      </c>
      <c r="AK27" s="112">
        <v>0</v>
      </c>
      <c r="AL27" s="14" t="s">
        <v>391</v>
      </c>
    </row>
    <row r="28" spans="1:38" x14ac:dyDescent="0.2">
      <c r="A28" s="27" t="s">
        <v>387</v>
      </c>
      <c r="B28" s="27" t="s">
        <v>413</v>
      </c>
      <c r="C28" s="27" t="s">
        <v>818</v>
      </c>
      <c r="D28" s="27" t="s">
        <v>819</v>
      </c>
      <c r="E28" s="27" t="s">
        <v>28</v>
      </c>
      <c r="F28" s="28">
        <v>0.05</v>
      </c>
      <c r="G28" s="28">
        <v>2</v>
      </c>
      <c r="H28" s="102">
        <f t="shared" si="3"/>
        <v>40</v>
      </c>
      <c r="I28" s="14" t="s">
        <v>363</v>
      </c>
      <c r="J28" s="14" t="s">
        <v>363</v>
      </c>
      <c r="K28" s="14" t="s">
        <v>363</v>
      </c>
      <c r="L28" s="28">
        <v>2</v>
      </c>
      <c r="M28" s="30">
        <f t="shared" si="4"/>
        <v>2</v>
      </c>
      <c r="N28" s="30">
        <f t="shared" si="5"/>
        <v>0</v>
      </c>
      <c r="O28" s="14">
        <f>SUM(AC27:AH27)</f>
        <v>0</v>
      </c>
      <c r="P28" s="14">
        <v>0</v>
      </c>
      <c r="Q28" s="22">
        <v>0</v>
      </c>
      <c r="R28" s="22">
        <v>2</v>
      </c>
      <c r="S28" s="18">
        <v>0</v>
      </c>
      <c r="T28" s="18">
        <v>1</v>
      </c>
      <c r="U28" s="18">
        <v>1</v>
      </c>
      <c r="V28" s="18">
        <v>0</v>
      </c>
      <c r="W28" s="18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0">
        <v>0</v>
      </c>
      <c r="AJ28" s="112">
        <v>0</v>
      </c>
      <c r="AK28" s="112">
        <v>0</v>
      </c>
      <c r="AL28" s="14" t="s">
        <v>391</v>
      </c>
    </row>
    <row r="29" spans="1:38" x14ac:dyDescent="0.2">
      <c r="A29" s="14" t="s">
        <v>499</v>
      </c>
      <c r="B29" s="14" t="s">
        <v>413</v>
      </c>
      <c r="C29" s="14" t="s">
        <v>878</v>
      </c>
      <c r="D29" s="14" t="s">
        <v>879</v>
      </c>
      <c r="E29" s="14" t="s">
        <v>28</v>
      </c>
      <c r="F29" s="15">
        <v>0.06</v>
      </c>
      <c r="G29" s="14">
        <v>6</v>
      </c>
      <c r="H29" s="16">
        <f t="shared" si="3"/>
        <v>100</v>
      </c>
      <c r="I29" s="14" t="s">
        <v>363</v>
      </c>
      <c r="J29" s="14" t="s">
        <v>363</v>
      </c>
      <c r="K29" s="14" t="s">
        <v>363</v>
      </c>
      <c r="L29" s="14">
        <v>6</v>
      </c>
      <c r="M29" s="14">
        <f t="shared" si="4"/>
        <v>0</v>
      </c>
      <c r="N29" s="14">
        <f t="shared" si="5"/>
        <v>0</v>
      </c>
      <c r="O29" s="14">
        <f>SUM(AC29:AH29)</f>
        <v>6</v>
      </c>
      <c r="P29" s="14">
        <v>0</v>
      </c>
      <c r="Q29" s="39">
        <v>0</v>
      </c>
      <c r="R29" s="39">
        <v>6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20">
        <v>5</v>
      </c>
      <c r="AD29" s="20">
        <v>1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112">
        <v>0</v>
      </c>
      <c r="AK29" s="112">
        <v>0</v>
      </c>
      <c r="AL29" s="14" t="s">
        <v>867</v>
      </c>
    </row>
    <row r="30" spans="1:38" x14ac:dyDescent="0.2">
      <c r="A30" s="14" t="s">
        <v>499</v>
      </c>
      <c r="B30" s="14" t="s">
        <v>413</v>
      </c>
      <c r="C30" s="14" t="s">
        <v>937</v>
      </c>
      <c r="D30" s="14" t="s">
        <v>938</v>
      </c>
      <c r="E30" s="14" t="s">
        <v>28</v>
      </c>
      <c r="F30" s="15">
        <v>0.39</v>
      </c>
      <c r="G30" s="14">
        <v>47</v>
      </c>
      <c r="H30" s="16">
        <f t="shared" si="3"/>
        <v>120.51282051282051</v>
      </c>
      <c r="I30" s="14" t="s">
        <v>363</v>
      </c>
      <c r="J30" s="14" t="s">
        <v>363</v>
      </c>
      <c r="K30" s="14" t="s">
        <v>363</v>
      </c>
      <c r="L30" s="14">
        <v>47</v>
      </c>
      <c r="M30" s="14">
        <f t="shared" si="4"/>
        <v>0</v>
      </c>
      <c r="N30" s="14">
        <f t="shared" si="5"/>
        <v>0</v>
      </c>
      <c r="O30" s="14">
        <f>SUM(AC30:AH30)</f>
        <v>47</v>
      </c>
      <c r="P30" s="14">
        <v>0</v>
      </c>
      <c r="Q30" s="39">
        <v>0</v>
      </c>
      <c r="R30" s="39">
        <v>47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20">
        <v>0</v>
      </c>
      <c r="AD30" s="20">
        <v>21</v>
      </c>
      <c r="AE30" s="20">
        <v>21</v>
      </c>
      <c r="AF30" s="20">
        <v>5</v>
      </c>
      <c r="AG30" s="20">
        <v>0</v>
      </c>
      <c r="AH30" s="20">
        <v>0</v>
      </c>
      <c r="AI30" s="20">
        <v>0</v>
      </c>
      <c r="AJ30" s="112">
        <v>0</v>
      </c>
      <c r="AK30" s="112">
        <v>0</v>
      </c>
      <c r="AL30" s="14" t="s">
        <v>867</v>
      </c>
    </row>
    <row r="31" spans="1:38" x14ac:dyDescent="0.2">
      <c r="A31" s="14" t="s">
        <v>499</v>
      </c>
      <c r="B31" s="14" t="s">
        <v>413</v>
      </c>
      <c r="C31" s="14" t="s">
        <v>939</v>
      </c>
      <c r="D31" s="14" t="s">
        <v>940</v>
      </c>
      <c r="E31" s="14" t="s">
        <v>127</v>
      </c>
      <c r="F31" s="15">
        <v>0.25</v>
      </c>
      <c r="G31" s="14">
        <v>30</v>
      </c>
      <c r="H31" s="16">
        <f t="shared" si="3"/>
        <v>120</v>
      </c>
      <c r="I31" s="14" t="s">
        <v>363</v>
      </c>
      <c r="J31" s="14" t="s">
        <v>363</v>
      </c>
      <c r="K31" s="14" t="s">
        <v>363</v>
      </c>
      <c r="L31" s="14">
        <v>30</v>
      </c>
      <c r="M31" s="14">
        <f t="shared" si="4"/>
        <v>0</v>
      </c>
      <c r="N31" s="14">
        <f t="shared" si="5"/>
        <v>30</v>
      </c>
      <c r="O31" s="14">
        <f>SUM(AC31:AH31)</f>
        <v>0</v>
      </c>
      <c r="P31" s="14">
        <v>0</v>
      </c>
      <c r="Q31" s="39">
        <v>0</v>
      </c>
      <c r="R31" s="39">
        <v>30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9">
        <v>0</v>
      </c>
      <c r="Y31" s="19">
        <v>21</v>
      </c>
      <c r="Z31" s="19">
        <v>9</v>
      </c>
      <c r="AA31" s="19">
        <v>0</v>
      </c>
      <c r="AB31" s="19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112">
        <v>0</v>
      </c>
      <c r="AK31" s="112">
        <v>0</v>
      </c>
      <c r="AL31" s="14" t="s">
        <v>941</v>
      </c>
    </row>
    <row r="32" spans="1:38" x14ac:dyDescent="0.2">
      <c r="A32" s="40" t="s">
        <v>499</v>
      </c>
      <c r="B32" s="40" t="s">
        <v>413</v>
      </c>
      <c r="C32" s="40" t="s">
        <v>942</v>
      </c>
      <c r="D32" s="40" t="s">
        <v>943</v>
      </c>
      <c r="E32" s="40" t="s">
        <v>28</v>
      </c>
      <c r="F32" s="53" t="s">
        <v>944</v>
      </c>
      <c r="G32" s="40">
        <v>224</v>
      </c>
      <c r="H32" s="54">
        <f t="shared" si="3"/>
        <v>95.726495726495727</v>
      </c>
      <c r="I32" s="14" t="s">
        <v>363</v>
      </c>
      <c r="J32" s="14" t="s">
        <v>363</v>
      </c>
      <c r="K32" s="14" t="s">
        <v>363</v>
      </c>
      <c r="L32" s="40">
        <v>224</v>
      </c>
      <c r="M32" s="14">
        <f t="shared" si="4"/>
        <v>0</v>
      </c>
      <c r="N32" s="14">
        <f t="shared" si="5"/>
        <v>0</v>
      </c>
      <c r="O32" s="14">
        <v>136</v>
      </c>
      <c r="P32" s="14">
        <v>88</v>
      </c>
      <c r="Q32" s="39">
        <v>134</v>
      </c>
      <c r="R32" s="39">
        <v>90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68</v>
      </c>
      <c r="AI32" s="20">
        <v>68</v>
      </c>
      <c r="AJ32" s="112">
        <v>68</v>
      </c>
      <c r="AK32" s="112">
        <v>20</v>
      </c>
      <c r="AL32" s="40" t="s">
        <v>1090</v>
      </c>
    </row>
    <row r="33" spans="1:38" x14ac:dyDescent="0.2">
      <c r="A33" s="14" t="s">
        <v>499</v>
      </c>
      <c r="B33" s="14" t="s">
        <v>413</v>
      </c>
      <c r="C33" s="14" t="s">
        <v>945</v>
      </c>
      <c r="D33" s="14" t="s">
        <v>946</v>
      </c>
      <c r="E33" s="14" t="s">
        <v>28</v>
      </c>
      <c r="F33" s="15">
        <v>0.23</v>
      </c>
      <c r="G33" s="14">
        <v>22</v>
      </c>
      <c r="H33" s="16">
        <f t="shared" si="3"/>
        <v>95.65217391304347</v>
      </c>
      <c r="I33" s="14" t="s">
        <v>363</v>
      </c>
      <c r="J33" s="14" t="s">
        <v>363</v>
      </c>
      <c r="K33" s="14" t="s">
        <v>363</v>
      </c>
      <c r="L33" s="14">
        <v>22</v>
      </c>
      <c r="M33" s="14">
        <f t="shared" si="4"/>
        <v>0</v>
      </c>
      <c r="N33" s="14">
        <f t="shared" si="5"/>
        <v>0</v>
      </c>
      <c r="O33" s="14">
        <f t="shared" ref="O33:O47" si="6">SUM(AC33:AH33)</f>
        <v>22</v>
      </c>
      <c r="P33" s="14">
        <v>0</v>
      </c>
      <c r="Q33" s="39">
        <v>0</v>
      </c>
      <c r="R33" s="39">
        <v>22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20">
        <v>0</v>
      </c>
      <c r="AD33" s="20">
        <v>0</v>
      </c>
      <c r="AE33" s="20">
        <v>1</v>
      </c>
      <c r="AF33" s="20">
        <v>21</v>
      </c>
      <c r="AG33" s="20">
        <v>0</v>
      </c>
      <c r="AH33" s="20">
        <v>0</v>
      </c>
      <c r="AI33" s="20">
        <v>0</v>
      </c>
      <c r="AJ33" s="112">
        <v>0</v>
      </c>
      <c r="AK33" s="112">
        <v>0</v>
      </c>
      <c r="AL33" s="14" t="s">
        <v>867</v>
      </c>
    </row>
    <row r="34" spans="1:38" x14ac:dyDescent="0.2">
      <c r="A34" s="14" t="s">
        <v>499</v>
      </c>
      <c r="B34" s="14" t="s">
        <v>413</v>
      </c>
      <c r="C34" s="14" t="s">
        <v>947</v>
      </c>
      <c r="D34" s="14" t="s">
        <v>948</v>
      </c>
      <c r="E34" s="14" t="s">
        <v>28</v>
      </c>
      <c r="F34" s="15">
        <v>0.25</v>
      </c>
      <c r="G34" s="14">
        <v>24</v>
      </c>
      <c r="H34" s="16">
        <f t="shared" si="3"/>
        <v>96</v>
      </c>
      <c r="I34" s="14" t="s">
        <v>363</v>
      </c>
      <c r="J34" s="14" t="s">
        <v>363</v>
      </c>
      <c r="K34" s="14" t="s">
        <v>363</v>
      </c>
      <c r="L34" s="14">
        <v>24</v>
      </c>
      <c r="M34" s="14">
        <f t="shared" si="4"/>
        <v>0</v>
      </c>
      <c r="N34" s="14">
        <f t="shared" si="5"/>
        <v>0</v>
      </c>
      <c r="O34" s="14">
        <f t="shared" si="6"/>
        <v>24</v>
      </c>
      <c r="P34" s="14">
        <v>0</v>
      </c>
      <c r="Q34" s="39">
        <v>0</v>
      </c>
      <c r="R34" s="39">
        <v>24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20">
        <v>0</v>
      </c>
      <c r="AD34" s="20">
        <v>0</v>
      </c>
      <c r="AE34" s="20">
        <v>21</v>
      </c>
      <c r="AF34" s="20">
        <v>3</v>
      </c>
      <c r="AG34" s="20">
        <v>0</v>
      </c>
      <c r="AH34" s="20">
        <v>0</v>
      </c>
      <c r="AI34" s="20">
        <v>0</v>
      </c>
      <c r="AJ34" s="112">
        <v>0</v>
      </c>
      <c r="AK34" s="112">
        <v>0</v>
      </c>
      <c r="AL34" s="14" t="s">
        <v>867</v>
      </c>
    </row>
    <row r="35" spans="1:38" x14ac:dyDescent="0.2">
      <c r="A35" s="14" t="s">
        <v>499</v>
      </c>
      <c r="B35" s="14" t="s">
        <v>413</v>
      </c>
      <c r="C35" s="14" t="s">
        <v>949</v>
      </c>
      <c r="D35" s="40" t="s">
        <v>950</v>
      </c>
      <c r="E35" s="14" t="s">
        <v>28</v>
      </c>
      <c r="F35" s="15">
        <v>0.03</v>
      </c>
      <c r="G35" s="14">
        <v>9</v>
      </c>
      <c r="H35" s="16">
        <f t="shared" si="3"/>
        <v>300</v>
      </c>
      <c r="I35" s="14" t="s">
        <v>363</v>
      </c>
      <c r="J35" s="14" t="s">
        <v>363</v>
      </c>
      <c r="K35" s="14" t="s">
        <v>363</v>
      </c>
      <c r="L35" s="14">
        <v>9</v>
      </c>
      <c r="M35" s="14">
        <f t="shared" si="4"/>
        <v>0</v>
      </c>
      <c r="N35" s="14">
        <f t="shared" si="5"/>
        <v>0</v>
      </c>
      <c r="O35" s="14">
        <f t="shared" si="6"/>
        <v>9</v>
      </c>
      <c r="P35" s="14">
        <v>0</v>
      </c>
      <c r="Q35" s="39">
        <v>0</v>
      </c>
      <c r="R35" s="39">
        <v>9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20">
        <v>0</v>
      </c>
      <c r="AD35" s="20">
        <v>5</v>
      </c>
      <c r="AE35" s="20">
        <v>4</v>
      </c>
      <c r="AF35" s="20">
        <v>0</v>
      </c>
      <c r="AG35" s="20">
        <v>0</v>
      </c>
      <c r="AH35" s="20">
        <v>0</v>
      </c>
      <c r="AI35" s="20">
        <v>0</v>
      </c>
      <c r="AJ35" s="112">
        <v>0</v>
      </c>
      <c r="AK35" s="112">
        <v>0</v>
      </c>
      <c r="AL35" s="14" t="s">
        <v>867</v>
      </c>
    </row>
    <row r="36" spans="1:38" x14ac:dyDescent="0.2">
      <c r="A36" s="14" t="s">
        <v>499</v>
      </c>
      <c r="B36" s="14" t="s">
        <v>413</v>
      </c>
      <c r="C36" s="14" t="s">
        <v>959</v>
      </c>
      <c r="D36" s="14" t="s">
        <v>960</v>
      </c>
      <c r="E36" s="14" t="s">
        <v>28</v>
      </c>
      <c r="F36" s="15">
        <v>0.1</v>
      </c>
      <c r="G36" s="14">
        <v>10</v>
      </c>
      <c r="H36" s="16">
        <f t="shared" si="3"/>
        <v>100</v>
      </c>
      <c r="I36" s="14" t="s">
        <v>363</v>
      </c>
      <c r="J36" s="14" t="s">
        <v>363</v>
      </c>
      <c r="K36" s="14" t="s">
        <v>363</v>
      </c>
      <c r="L36" s="14">
        <v>10</v>
      </c>
      <c r="M36" s="14">
        <f t="shared" si="4"/>
        <v>0</v>
      </c>
      <c r="N36" s="14">
        <f t="shared" si="5"/>
        <v>0</v>
      </c>
      <c r="O36" s="14">
        <f t="shared" si="6"/>
        <v>10</v>
      </c>
      <c r="P36" s="14">
        <v>0</v>
      </c>
      <c r="Q36" s="39">
        <v>0</v>
      </c>
      <c r="R36" s="39">
        <v>10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20">
        <v>3</v>
      </c>
      <c r="AD36" s="20">
        <v>7</v>
      </c>
      <c r="AE36" s="20">
        <v>0</v>
      </c>
      <c r="AF36" s="20">
        <v>0</v>
      </c>
      <c r="AG36" s="20">
        <v>0</v>
      </c>
      <c r="AH36" s="20">
        <v>0</v>
      </c>
      <c r="AI36" s="20">
        <v>0</v>
      </c>
      <c r="AJ36" s="112">
        <v>0</v>
      </c>
      <c r="AK36" s="112">
        <v>0</v>
      </c>
      <c r="AL36" s="14" t="s">
        <v>867</v>
      </c>
    </row>
    <row r="37" spans="1:38" x14ac:dyDescent="0.2">
      <c r="A37" s="14" t="s">
        <v>499</v>
      </c>
      <c r="B37" s="14" t="s">
        <v>413</v>
      </c>
      <c r="C37" s="14" t="s">
        <v>984</v>
      </c>
      <c r="D37" s="14" t="s">
        <v>985</v>
      </c>
      <c r="E37" s="14" t="s">
        <v>28</v>
      </c>
      <c r="F37" s="15">
        <v>0.45</v>
      </c>
      <c r="G37" s="14">
        <v>100</v>
      </c>
      <c r="H37" s="16">
        <f t="shared" si="3"/>
        <v>222.22222222222223</v>
      </c>
      <c r="I37" s="14" t="s">
        <v>363</v>
      </c>
      <c r="J37" s="14" t="s">
        <v>363</v>
      </c>
      <c r="K37" s="14" t="s">
        <v>363</v>
      </c>
      <c r="L37" s="40">
        <v>100</v>
      </c>
      <c r="M37" s="14">
        <f t="shared" si="4"/>
        <v>0</v>
      </c>
      <c r="N37" s="14">
        <f t="shared" si="5"/>
        <v>100</v>
      </c>
      <c r="O37" s="14">
        <f t="shared" si="6"/>
        <v>0</v>
      </c>
      <c r="P37" s="14">
        <v>0</v>
      </c>
      <c r="Q37" s="39">
        <v>0</v>
      </c>
      <c r="R37" s="39">
        <v>100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9">
        <v>68</v>
      </c>
      <c r="Y37" s="19">
        <v>32</v>
      </c>
      <c r="Z37" s="19">
        <v>0</v>
      </c>
      <c r="AA37" s="19">
        <v>0</v>
      </c>
      <c r="AB37" s="19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20">
        <v>0</v>
      </c>
      <c r="AJ37" s="112">
        <v>0</v>
      </c>
      <c r="AK37" s="112">
        <v>0</v>
      </c>
      <c r="AL37" s="14" t="s">
        <v>502</v>
      </c>
    </row>
    <row r="38" spans="1:38" x14ac:dyDescent="0.2">
      <c r="A38" s="14" t="s">
        <v>499</v>
      </c>
      <c r="B38" s="14" t="s">
        <v>413</v>
      </c>
      <c r="C38" s="14" t="s">
        <v>998</v>
      </c>
      <c r="D38" s="40" t="s">
        <v>999</v>
      </c>
      <c r="E38" s="14" t="s">
        <v>28</v>
      </c>
      <c r="F38" s="15">
        <v>0.8</v>
      </c>
      <c r="G38" s="40">
        <v>180</v>
      </c>
      <c r="H38" s="16">
        <f t="shared" si="3"/>
        <v>225</v>
      </c>
      <c r="I38" s="14" t="s">
        <v>363</v>
      </c>
      <c r="J38" s="14" t="s">
        <v>363</v>
      </c>
      <c r="K38" s="14" t="s">
        <v>363</v>
      </c>
      <c r="L38" s="40">
        <v>180</v>
      </c>
      <c r="M38" s="14">
        <f t="shared" si="4"/>
        <v>0</v>
      </c>
      <c r="N38" s="14">
        <f t="shared" si="5"/>
        <v>180</v>
      </c>
      <c r="O38" s="14">
        <f t="shared" si="6"/>
        <v>0</v>
      </c>
      <c r="P38" s="14">
        <v>0</v>
      </c>
      <c r="Q38" s="39">
        <v>0</v>
      </c>
      <c r="R38" s="39">
        <v>180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9">
        <v>0</v>
      </c>
      <c r="Y38" s="19">
        <v>68</v>
      </c>
      <c r="Z38" s="19">
        <v>68</v>
      </c>
      <c r="AA38" s="19">
        <v>44</v>
      </c>
      <c r="AB38" s="19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112">
        <v>0</v>
      </c>
      <c r="AK38" s="112">
        <v>0</v>
      </c>
      <c r="AL38" s="14" t="s">
        <v>1000</v>
      </c>
    </row>
    <row r="39" spans="1:38" x14ac:dyDescent="0.2">
      <c r="A39" s="14" t="s">
        <v>499</v>
      </c>
      <c r="B39" s="14" t="s">
        <v>413</v>
      </c>
      <c r="C39" s="14" t="s">
        <v>1023</v>
      </c>
      <c r="D39" s="40" t="s">
        <v>1024</v>
      </c>
      <c r="E39" s="14" t="s">
        <v>28</v>
      </c>
      <c r="F39" s="15">
        <v>0.4</v>
      </c>
      <c r="G39" s="14">
        <v>160</v>
      </c>
      <c r="H39" s="16">
        <f t="shared" si="3"/>
        <v>400</v>
      </c>
      <c r="I39" s="14" t="s">
        <v>363</v>
      </c>
      <c r="J39" s="14" t="s">
        <v>363</v>
      </c>
      <c r="K39" s="14" t="s">
        <v>363</v>
      </c>
      <c r="L39" s="14">
        <v>160</v>
      </c>
      <c r="M39" s="14">
        <f t="shared" si="4"/>
        <v>0</v>
      </c>
      <c r="N39" s="14">
        <f t="shared" si="5"/>
        <v>160</v>
      </c>
      <c r="O39" s="14">
        <f t="shared" si="6"/>
        <v>0</v>
      </c>
      <c r="P39" s="14">
        <v>0</v>
      </c>
      <c r="Q39" s="17">
        <v>0</v>
      </c>
      <c r="R39" s="17">
        <v>160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9">
        <v>0</v>
      </c>
      <c r="Y39" s="19">
        <v>24</v>
      </c>
      <c r="Z39" s="19">
        <v>68</v>
      </c>
      <c r="AA39" s="19">
        <v>68</v>
      </c>
      <c r="AB39" s="19">
        <v>0</v>
      </c>
      <c r="AC39" s="20">
        <v>0</v>
      </c>
      <c r="AD39" s="20">
        <v>0</v>
      </c>
      <c r="AE39" s="20">
        <v>0</v>
      </c>
      <c r="AF39" s="20">
        <v>0</v>
      </c>
      <c r="AG39" s="20">
        <v>0</v>
      </c>
      <c r="AH39" s="20">
        <v>0</v>
      </c>
      <c r="AI39" s="20">
        <v>0</v>
      </c>
      <c r="AJ39" s="112">
        <v>0</v>
      </c>
      <c r="AK39" s="112">
        <v>0</v>
      </c>
      <c r="AL39" s="14" t="s">
        <v>502</v>
      </c>
    </row>
    <row r="40" spans="1:38" x14ac:dyDescent="0.2">
      <c r="A40" s="14" t="s">
        <v>499</v>
      </c>
      <c r="B40" s="14" t="s">
        <v>413</v>
      </c>
      <c r="C40" s="14" t="s">
        <v>1025</v>
      </c>
      <c r="D40" s="14" t="s">
        <v>1026</v>
      </c>
      <c r="E40" s="14" t="s">
        <v>28</v>
      </c>
      <c r="F40" s="15">
        <v>0.46</v>
      </c>
      <c r="G40" s="14">
        <v>44</v>
      </c>
      <c r="H40" s="16">
        <f t="shared" si="3"/>
        <v>95.65217391304347</v>
      </c>
      <c r="I40" s="14" t="s">
        <v>363</v>
      </c>
      <c r="J40" s="14" t="s">
        <v>363</v>
      </c>
      <c r="K40" s="14" t="s">
        <v>363</v>
      </c>
      <c r="L40" s="14">
        <v>44</v>
      </c>
      <c r="M40" s="14">
        <f t="shared" si="4"/>
        <v>0</v>
      </c>
      <c r="N40" s="14">
        <f t="shared" si="5"/>
        <v>44</v>
      </c>
      <c r="O40" s="14">
        <f t="shared" si="6"/>
        <v>0</v>
      </c>
      <c r="P40" s="14">
        <v>0</v>
      </c>
      <c r="Q40" s="17">
        <v>14</v>
      </c>
      <c r="R40" s="17">
        <v>30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9">
        <v>0</v>
      </c>
      <c r="Y40" s="19">
        <v>0</v>
      </c>
      <c r="Z40" s="19">
        <v>21</v>
      </c>
      <c r="AA40" s="19">
        <v>21</v>
      </c>
      <c r="AB40" s="19">
        <v>2</v>
      </c>
      <c r="AC40" s="20">
        <v>0</v>
      </c>
      <c r="AD40" s="20">
        <v>0</v>
      </c>
      <c r="AE40" s="20">
        <v>0</v>
      </c>
      <c r="AF40" s="20">
        <v>0</v>
      </c>
      <c r="AG40" s="20">
        <v>0</v>
      </c>
      <c r="AH40" s="20">
        <v>0</v>
      </c>
      <c r="AI40" s="20">
        <v>0</v>
      </c>
      <c r="AJ40" s="112">
        <v>0</v>
      </c>
      <c r="AK40" s="112">
        <v>0</v>
      </c>
      <c r="AL40" s="14" t="s">
        <v>502</v>
      </c>
    </row>
    <row r="41" spans="1:38" x14ac:dyDescent="0.2">
      <c r="A41" s="14" t="s">
        <v>499</v>
      </c>
      <c r="B41" s="14" t="s">
        <v>413</v>
      </c>
      <c r="C41" s="14" t="s">
        <v>1027</v>
      </c>
      <c r="D41" s="40" t="s">
        <v>1028</v>
      </c>
      <c r="E41" s="14" t="s">
        <v>28</v>
      </c>
      <c r="F41" s="15">
        <v>3.02</v>
      </c>
      <c r="G41" s="14">
        <v>158</v>
      </c>
      <c r="H41" s="16">
        <f t="shared" si="3"/>
        <v>52.317880794701985</v>
      </c>
      <c r="I41" s="14" t="s">
        <v>363</v>
      </c>
      <c r="J41" s="14" t="s">
        <v>363</v>
      </c>
      <c r="K41" s="14" t="s">
        <v>363</v>
      </c>
      <c r="L41" s="14">
        <v>158</v>
      </c>
      <c r="M41" s="14">
        <f t="shared" si="4"/>
        <v>0</v>
      </c>
      <c r="N41" s="14">
        <f t="shared" si="5"/>
        <v>158</v>
      </c>
      <c r="O41" s="14">
        <f t="shared" si="6"/>
        <v>0</v>
      </c>
      <c r="P41" s="14">
        <v>0</v>
      </c>
      <c r="Q41" s="17">
        <v>70</v>
      </c>
      <c r="R41" s="17">
        <v>88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9">
        <v>68</v>
      </c>
      <c r="Y41" s="19">
        <v>68</v>
      </c>
      <c r="Z41" s="19">
        <v>22</v>
      </c>
      <c r="AA41" s="19">
        <v>0</v>
      </c>
      <c r="AB41" s="19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112">
        <v>0</v>
      </c>
      <c r="AK41" s="112">
        <v>0</v>
      </c>
      <c r="AL41" s="14" t="s">
        <v>1020</v>
      </c>
    </row>
    <row r="42" spans="1:38" x14ac:dyDescent="0.2">
      <c r="A42" s="14" t="s">
        <v>499</v>
      </c>
      <c r="B42" s="14" t="s">
        <v>413</v>
      </c>
      <c r="C42" s="14" t="s">
        <v>1036</v>
      </c>
      <c r="D42" s="14" t="s">
        <v>1037</v>
      </c>
      <c r="E42" s="14" t="s">
        <v>28</v>
      </c>
      <c r="F42" s="15">
        <v>7.0000000000000007E-2</v>
      </c>
      <c r="G42" s="14">
        <v>7</v>
      </c>
      <c r="H42" s="16">
        <f t="shared" si="3"/>
        <v>99.999999999999986</v>
      </c>
      <c r="I42" s="14" t="s">
        <v>363</v>
      </c>
      <c r="J42" s="14" t="s">
        <v>363</v>
      </c>
      <c r="K42" s="14" t="s">
        <v>363</v>
      </c>
      <c r="L42" s="14">
        <v>7</v>
      </c>
      <c r="M42" s="14">
        <f t="shared" si="4"/>
        <v>0</v>
      </c>
      <c r="N42" s="14">
        <f t="shared" si="5"/>
        <v>0</v>
      </c>
      <c r="O42" s="14">
        <f t="shared" si="6"/>
        <v>7</v>
      </c>
      <c r="P42" s="14">
        <v>0</v>
      </c>
      <c r="Q42" s="17">
        <v>0</v>
      </c>
      <c r="R42" s="17">
        <v>7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20">
        <v>0</v>
      </c>
      <c r="AD42" s="20">
        <v>5</v>
      </c>
      <c r="AE42" s="20">
        <v>2</v>
      </c>
      <c r="AF42" s="20">
        <v>0</v>
      </c>
      <c r="AG42" s="20">
        <v>0</v>
      </c>
      <c r="AH42" s="20">
        <v>0</v>
      </c>
      <c r="AI42" s="20">
        <v>0</v>
      </c>
      <c r="AJ42" s="112">
        <v>0</v>
      </c>
      <c r="AK42" s="112">
        <v>0</v>
      </c>
      <c r="AL42" s="14" t="s">
        <v>867</v>
      </c>
    </row>
    <row r="43" spans="1:38" x14ac:dyDescent="0.2">
      <c r="A43" s="40" t="s">
        <v>499</v>
      </c>
      <c r="B43" s="40" t="s">
        <v>413</v>
      </c>
      <c r="C43" s="40" t="s">
        <v>1056</v>
      </c>
      <c r="D43" s="40" t="s">
        <v>1057</v>
      </c>
      <c r="E43" s="40" t="s">
        <v>28</v>
      </c>
      <c r="F43" s="53">
        <v>3.69</v>
      </c>
      <c r="G43" s="40">
        <v>332</v>
      </c>
      <c r="H43" s="54">
        <f t="shared" si="3"/>
        <v>89.972899728997291</v>
      </c>
      <c r="I43" s="14" t="s">
        <v>363</v>
      </c>
      <c r="J43" s="14" t="s">
        <v>363</v>
      </c>
      <c r="K43" s="14" t="s">
        <v>363</v>
      </c>
      <c r="L43" s="40">
        <v>332</v>
      </c>
      <c r="M43" s="14">
        <f t="shared" si="4"/>
        <v>0</v>
      </c>
      <c r="N43" s="14">
        <f t="shared" si="5"/>
        <v>0</v>
      </c>
      <c r="O43" s="14">
        <f t="shared" si="6"/>
        <v>332</v>
      </c>
      <c r="P43" s="14">
        <v>0</v>
      </c>
      <c r="Q43" s="39">
        <v>132</v>
      </c>
      <c r="R43" s="39">
        <v>200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9">
        <v>0</v>
      </c>
      <c r="Y43" s="19">
        <v>0</v>
      </c>
      <c r="Z43" s="19">
        <v>0</v>
      </c>
      <c r="AA43" s="19">
        <v>0</v>
      </c>
      <c r="AB43" s="19">
        <v>0</v>
      </c>
      <c r="AC43" s="20">
        <v>0</v>
      </c>
      <c r="AD43" s="20">
        <v>0</v>
      </c>
      <c r="AE43" s="20">
        <v>68</v>
      </c>
      <c r="AF43" s="20">
        <v>68</v>
      </c>
      <c r="AG43" s="20">
        <v>68</v>
      </c>
      <c r="AH43" s="20">
        <v>128</v>
      </c>
      <c r="AI43" s="20">
        <v>0</v>
      </c>
      <c r="AJ43" s="112">
        <v>0</v>
      </c>
      <c r="AK43" s="112">
        <v>0</v>
      </c>
      <c r="AL43" s="40" t="s">
        <v>1058</v>
      </c>
    </row>
    <row r="44" spans="1:38" x14ac:dyDescent="0.2">
      <c r="A44" s="14" t="s">
        <v>499</v>
      </c>
      <c r="B44" s="14" t="s">
        <v>413</v>
      </c>
      <c r="C44" s="14" t="s">
        <v>1074</v>
      </c>
      <c r="D44" s="14" t="s">
        <v>1075</v>
      </c>
      <c r="E44" s="14" t="s">
        <v>28</v>
      </c>
      <c r="F44" s="15">
        <v>0.19</v>
      </c>
      <c r="G44" s="14">
        <v>25</v>
      </c>
      <c r="H44" s="16">
        <f t="shared" si="3"/>
        <v>131.57894736842104</v>
      </c>
      <c r="I44" s="14" t="s">
        <v>363</v>
      </c>
      <c r="J44" s="14" t="s">
        <v>363</v>
      </c>
      <c r="K44" s="14" t="s">
        <v>363</v>
      </c>
      <c r="L44" s="40">
        <v>25</v>
      </c>
      <c r="M44" s="14">
        <f t="shared" si="4"/>
        <v>0</v>
      </c>
      <c r="N44" s="14">
        <f t="shared" si="5"/>
        <v>0</v>
      </c>
      <c r="O44" s="14">
        <f t="shared" si="6"/>
        <v>25</v>
      </c>
      <c r="P44" s="14">
        <v>0</v>
      </c>
      <c r="Q44" s="39">
        <v>0</v>
      </c>
      <c r="R44" s="39">
        <v>25</v>
      </c>
      <c r="S44" s="72">
        <v>0</v>
      </c>
      <c r="T44" s="72">
        <v>0</v>
      </c>
      <c r="U44" s="72">
        <v>0</v>
      </c>
      <c r="V44" s="72">
        <v>0</v>
      </c>
      <c r="W44" s="72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4">
        <v>0</v>
      </c>
      <c r="AD44" s="74">
        <v>21</v>
      </c>
      <c r="AE44" s="74">
        <v>4</v>
      </c>
      <c r="AF44" s="74">
        <v>0</v>
      </c>
      <c r="AG44" s="74">
        <v>0</v>
      </c>
      <c r="AH44" s="74">
        <v>0</v>
      </c>
      <c r="AI44" s="20">
        <v>0</v>
      </c>
      <c r="AJ44" s="112">
        <v>0</v>
      </c>
      <c r="AK44" s="112">
        <v>0</v>
      </c>
      <c r="AL44" s="75" t="s">
        <v>1076</v>
      </c>
    </row>
    <row r="45" spans="1:38" x14ac:dyDescent="0.2">
      <c r="A45" s="14" t="s">
        <v>499</v>
      </c>
      <c r="B45" s="14" t="s">
        <v>413</v>
      </c>
      <c r="C45" s="40" t="s">
        <v>1077</v>
      </c>
      <c r="D45" s="14" t="s">
        <v>1078</v>
      </c>
      <c r="E45" s="14" t="s">
        <v>28</v>
      </c>
      <c r="F45" s="14">
        <v>0.82</v>
      </c>
      <c r="G45" s="14">
        <v>90</v>
      </c>
      <c r="H45" s="16">
        <f t="shared" si="3"/>
        <v>109.75609756097562</v>
      </c>
      <c r="I45" s="14" t="s">
        <v>363</v>
      </c>
      <c r="J45" s="14" t="s">
        <v>363</v>
      </c>
      <c r="K45" s="14" t="s">
        <v>363</v>
      </c>
      <c r="L45" s="40">
        <v>90</v>
      </c>
      <c r="M45" s="14">
        <f t="shared" si="4"/>
        <v>0</v>
      </c>
      <c r="N45" s="14">
        <f t="shared" si="5"/>
        <v>0</v>
      </c>
      <c r="O45" s="14">
        <f t="shared" si="6"/>
        <v>90</v>
      </c>
      <c r="P45" s="14">
        <v>0</v>
      </c>
      <c r="Q45" s="39">
        <v>0</v>
      </c>
      <c r="R45" s="39">
        <v>90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20">
        <v>51</v>
      </c>
      <c r="AD45" s="20">
        <v>39</v>
      </c>
      <c r="AE45" s="20">
        <v>0</v>
      </c>
      <c r="AF45" s="20">
        <v>0</v>
      </c>
      <c r="AG45" s="20">
        <v>0</v>
      </c>
      <c r="AH45" s="20">
        <v>0</v>
      </c>
      <c r="AI45" s="20">
        <v>0</v>
      </c>
      <c r="AJ45" s="112">
        <v>0</v>
      </c>
      <c r="AK45" s="112">
        <v>0</v>
      </c>
      <c r="AL45" s="14" t="s">
        <v>1076</v>
      </c>
    </row>
    <row r="46" spans="1:38" x14ac:dyDescent="0.2">
      <c r="A46" s="14" t="s">
        <v>499</v>
      </c>
      <c r="B46" s="14" t="s">
        <v>413</v>
      </c>
      <c r="C46" s="14" t="s">
        <v>1079</v>
      </c>
      <c r="D46" s="14" t="s">
        <v>1080</v>
      </c>
      <c r="E46" s="14" t="s">
        <v>28</v>
      </c>
      <c r="F46" s="14">
        <v>0.06</v>
      </c>
      <c r="G46" s="14">
        <v>15</v>
      </c>
      <c r="H46" s="16">
        <f t="shared" si="3"/>
        <v>250</v>
      </c>
      <c r="I46" s="14" t="s">
        <v>363</v>
      </c>
      <c r="J46" s="14" t="s">
        <v>363</v>
      </c>
      <c r="K46" s="14" t="s">
        <v>363</v>
      </c>
      <c r="L46" s="40">
        <v>15</v>
      </c>
      <c r="M46" s="14">
        <f t="shared" si="4"/>
        <v>0</v>
      </c>
      <c r="N46" s="14">
        <f t="shared" si="5"/>
        <v>0</v>
      </c>
      <c r="O46" s="14">
        <f t="shared" si="6"/>
        <v>15</v>
      </c>
      <c r="P46" s="14">
        <v>0</v>
      </c>
      <c r="Q46" s="39">
        <v>0</v>
      </c>
      <c r="R46" s="39">
        <v>15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20">
        <v>7</v>
      </c>
      <c r="AD46" s="20">
        <v>7</v>
      </c>
      <c r="AE46" s="20">
        <v>1</v>
      </c>
      <c r="AF46" s="20">
        <v>0</v>
      </c>
      <c r="AG46" s="20">
        <v>0</v>
      </c>
      <c r="AH46" s="20">
        <v>0</v>
      </c>
      <c r="AI46" s="20">
        <v>0</v>
      </c>
      <c r="AJ46" s="112">
        <v>0</v>
      </c>
      <c r="AK46" s="112">
        <v>0</v>
      </c>
      <c r="AL46" s="14" t="s">
        <v>1081</v>
      </c>
    </row>
    <row r="47" spans="1:38" x14ac:dyDescent="0.2">
      <c r="A47" s="14" t="s">
        <v>499</v>
      </c>
      <c r="B47" s="14" t="s">
        <v>413</v>
      </c>
      <c r="C47" s="14" t="s">
        <v>1082</v>
      </c>
      <c r="D47" s="14" t="s">
        <v>1083</v>
      </c>
      <c r="E47" s="14" t="s">
        <v>28</v>
      </c>
      <c r="F47" s="14">
        <v>0.1</v>
      </c>
      <c r="G47" s="14">
        <v>12</v>
      </c>
      <c r="H47" s="16">
        <f t="shared" si="3"/>
        <v>120</v>
      </c>
      <c r="I47" s="14" t="s">
        <v>363</v>
      </c>
      <c r="J47" s="14" t="s">
        <v>363</v>
      </c>
      <c r="K47" s="14" t="s">
        <v>363</v>
      </c>
      <c r="L47" s="40">
        <v>12</v>
      </c>
      <c r="M47" s="14">
        <f t="shared" si="4"/>
        <v>0</v>
      </c>
      <c r="N47" s="14">
        <f t="shared" si="5"/>
        <v>0</v>
      </c>
      <c r="O47" s="14">
        <f t="shared" si="6"/>
        <v>12</v>
      </c>
      <c r="P47" s="14">
        <v>0</v>
      </c>
      <c r="Q47" s="39">
        <v>0</v>
      </c>
      <c r="R47" s="39">
        <v>12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20">
        <v>0</v>
      </c>
      <c r="AD47" s="20">
        <v>0</v>
      </c>
      <c r="AE47" s="20">
        <v>0</v>
      </c>
      <c r="AF47" s="20">
        <v>5</v>
      </c>
      <c r="AG47" s="20">
        <v>7</v>
      </c>
      <c r="AH47" s="20">
        <v>0</v>
      </c>
      <c r="AI47" s="20">
        <v>0</v>
      </c>
      <c r="AJ47" s="112">
        <v>0</v>
      </c>
      <c r="AK47" s="112">
        <v>0</v>
      </c>
      <c r="AL47" s="76" t="s">
        <v>1076</v>
      </c>
    </row>
  </sheetData>
  <sortState xmlns:xlrd2="http://schemas.microsoft.com/office/spreadsheetml/2017/richdata2" ref="A2:AL48">
    <sortCondition ref="B1:B48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67ADD-0A93-4FE3-8D3F-3E095D58D4A7}">
  <dimension ref="A1:AJ53"/>
  <sheetViews>
    <sheetView topLeftCell="W35" workbookViewId="0">
      <selection activeCell="AJ68" sqref="AJ68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2" style="21" bestFit="1" customWidth="1"/>
    <col min="4" max="4" width="60.85546875" style="21" customWidth="1"/>
    <col min="5" max="5" width="11.5703125" style="21" bestFit="1" customWidth="1"/>
    <col min="6" max="7" width="9.140625" style="21"/>
    <col min="8" max="8" width="9.140625" style="41"/>
    <col min="9" max="17" width="9.140625" style="21"/>
    <col min="18" max="18" width="13.1406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14" t="s">
        <v>365</v>
      </c>
      <c r="B2" s="68" t="s">
        <v>366</v>
      </c>
      <c r="C2" s="14" t="s">
        <v>367</v>
      </c>
      <c r="D2" s="14" t="s">
        <v>368</v>
      </c>
      <c r="E2" s="14" t="s">
        <v>41</v>
      </c>
      <c r="F2" s="15">
        <v>0.63</v>
      </c>
      <c r="G2" s="14">
        <v>19</v>
      </c>
      <c r="H2" s="16">
        <f>SUM(G2/F2)</f>
        <v>30.158730158730158</v>
      </c>
      <c r="I2" s="14" t="s">
        <v>363</v>
      </c>
      <c r="J2" s="14" t="s">
        <v>363</v>
      </c>
      <c r="K2" s="14" t="s">
        <v>363</v>
      </c>
      <c r="L2" s="14">
        <v>19</v>
      </c>
      <c r="M2" s="14">
        <f>SUM(S2:W2)</f>
        <v>0</v>
      </c>
      <c r="N2" s="14">
        <f>SUM(X2:AB2)</f>
        <v>19</v>
      </c>
      <c r="O2" s="14">
        <f>SUM(AC2:AH2)</f>
        <v>0</v>
      </c>
      <c r="P2" s="14">
        <v>0</v>
      </c>
      <c r="Q2" s="17">
        <v>19</v>
      </c>
      <c r="R2" s="17">
        <v>0</v>
      </c>
      <c r="S2" s="55">
        <v>0</v>
      </c>
      <c r="T2" s="55">
        <v>0</v>
      </c>
      <c r="U2" s="55">
        <v>0</v>
      </c>
      <c r="V2" s="55">
        <v>0</v>
      </c>
      <c r="W2" s="55">
        <v>0</v>
      </c>
      <c r="X2" s="19">
        <v>7</v>
      </c>
      <c r="Y2" s="19">
        <v>7</v>
      </c>
      <c r="Z2" s="19">
        <v>5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77" t="s">
        <v>369</v>
      </c>
    </row>
    <row r="3" spans="1:36" x14ac:dyDescent="0.2">
      <c r="A3" s="14" t="s">
        <v>393</v>
      </c>
      <c r="B3" s="14" t="s">
        <v>366</v>
      </c>
      <c r="C3" s="14" t="s">
        <v>394</v>
      </c>
      <c r="D3" s="78" t="s">
        <v>395</v>
      </c>
      <c r="E3" s="14" t="s">
        <v>28</v>
      </c>
      <c r="F3" s="14">
        <v>0.86</v>
      </c>
      <c r="G3" s="14">
        <v>50</v>
      </c>
      <c r="H3" s="16">
        <f t="shared" ref="H3:H53" si="0">SUM(G3/F3)</f>
        <v>58.139534883720934</v>
      </c>
      <c r="I3" s="14" t="s">
        <v>363</v>
      </c>
      <c r="J3" s="14" t="s">
        <v>363</v>
      </c>
      <c r="K3" s="14" t="s">
        <v>363</v>
      </c>
      <c r="L3" s="14">
        <v>50</v>
      </c>
      <c r="M3" s="14">
        <f>SUM(S3:W3)</f>
        <v>0</v>
      </c>
      <c r="N3" s="14">
        <f>SUM(X3:AB3)</f>
        <v>50</v>
      </c>
      <c r="O3" s="14">
        <f>SUM(AC3:AH3)</f>
        <v>0</v>
      </c>
      <c r="P3" s="14">
        <v>0</v>
      </c>
      <c r="Q3" s="17">
        <v>50</v>
      </c>
      <c r="R3" s="17">
        <v>0</v>
      </c>
      <c r="S3" s="55">
        <v>0</v>
      </c>
      <c r="T3" s="55">
        <v>0</v>
      </c>
      <c r="U3" s="55">
        <v>0</v>
      </c>
      <c r="V3" s="55">
        <v>0</v>
      </c>
      <c r="W3" s="55">
        <v>0</v>
      </c>
      <c r="X3" s="19">
        <v>50</v>
      </c>
      <c r="Y3" s="19">
        <v>0</v>
      </c>
      <c r="Z3" s="19">
        <v>0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76" t="s">
        <v>396</v>
      </c>
    </row>
    <row r="4" spans="1:36" x14ac:dyDescent="0.2">
      <c r="A4" s="23" t="s">
        <v>29</v>
      </c>
      <c r="B4" s="23" t="s">
        <v>366</v>
      </c>
      <c r="C4" s="23" t="s">
        <v>39</v>
      </c>
      <c r="D4" s="23" t="s">
        <v>40</v>
      </c>
      <c r="E4" s="23" t="s">
        <v>41</v>
      </c>
      <c r="F4" s="24">
        <v>0.02</v>
      </c>
      <c r="G4" s="24">
        <v>1</v>
      </c>
      <c r="H4" s="16">
        <f t="shared" si="0"/>
        <v>50</v>
      </c>
      <c r="I4" s="14" t="s">
        <v>363</v>
      </c>
      <c r="J4" s="14" t="s">
        <v>363</v>
      </c>
      <c r="K4" s="14" t="s">
        <v>363</v>
      </c>
      <c r="L4" s="24">
        <v>1</v>
      </c>
      <c r="M4" s="24">
        <v>1</v>
      </c>
      <c r="N4" s="24">
        <v>0</v>
      </c>
      <c r="O4" s="24">
        <v>0</v>
      </c>
      <c r="P4" s="14">
        <v>0</v>
      </c>
      <c r="Q4" s="26">
        <v>1</v>
      </c>
      <c r="R4" s="26">
        <v>0</v>
      </c>
      <c r="S4" s="55">
        <v>1</v>
      </c>
      <c r="T4" s="55">
        <v>0</v>
      </c>
      <c r="U4" s="55">
        <v>0</v>
      </c>
      <c r="V4" s="55">
        <v>0</v>
      </c>
      <c r="W4" s="55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79" t="s">
        <v>33</v>
      </c>
    </row>
    <row r="5" spans="1:36" x14ac:dyDescent="0.2">
      <c r="A5" s="23" t="s">
        <v>29</v>
      </c>
      <c r="B5" s="23" t="s">
        <v>366</v>
      </c>
      <c r="C5" s="23" t="s">
        <v>42</v>
      </c>
      <c r="D5" s="23" t="s">
        <v>43</v>
      </c>
      <c r="E5" s="23" t="s">
        <v>28</v>
      </c>
      <c r="F5" s="24">
        <v>0.3</v>
      </c>
      <c r="G5" s="24">
        <v>17</v>
      </c>
      <c r="H5" s="16">
        <f t="shared" si="0"/>
        <v>56.666666666666671</v>
      </c>
      <c r="I5" s="14" t="s">
        <v>363</v>
      </c>
      <c r="J5" s="14" t="s">
        <v>363</v>
      </c>
      <c r="K5" s="14" t="s">
        <v>363</v>
      </c>
      <c r="L5" s="24">
        <v>2</v>
      </c>
      <c r="M5" s="24">
        <v>2</v>
      </c>
      <c r="N5" s="24">
        <v>0</v>
      </c>
      <c r="O5" s="24">
        <v>0</v>
      </c>
      <c r="P5" s="14">
        <v>0</v>
      </c>
      <c r="Q5" s="26">
        <v>13</v>
      </c>
      <c r="R5" s="26">
        <v>4</v>
      </c>
      <c r="S5" s="18">
        <v>2</v>
      </c>
      <c r="T5" s="18">
        <v>0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79" t="s">
        <v>44</v>
      </c>
    </row>
    <row r="6" spans="1:36" x14ac:dyDescent="0.2">
      <c r="A6" s="23" t="s">
        <v>29</v>
      </c>
      <c r="B6" s="23" t="s">
        <v>366</v>
      </c>
      <c r="C6" s="23" t="s">
        <v>55</v>
      </c>
      <c r="D6" s="23" t="s">
        <v>56</v>
      </c>
      <c r="E6" s="23" t="s">
        <v>57</v>
      </c>
      <c r="F6" s="24">
        <v>1.7</v>
      </c>
      <c r="G6" s="24">
        <v>21</v>
      </c>
      <c r="H6" s="16">
        <f t="shared" si="0"/>
        <v>12.352941176470589</v>
      </c>
      <c r="I6" s="14" t="s">
        <v>363</v>
      </c>
      <c r="J6" s="14" t="s">
        <v>363</v>
      </c>
      <c r="K6" s="14" t="s">
        <v>363</v>
      </c>
      <c r="L6" s="24">
        <v>21</v>
      </c>
      <c r="M6" s="24">
        <v>21</v>
      </c>
      <c r="N6" s="24">
        <v>0</v>
      </c>
      <c r="O6" s="24">
        <v>0</v>
      </c>
      <c r="P6" s="14">
        <v>0</v>
      </c>
      <c r="Q6" s="26">
        <v>21</v>
      </c>
      <c r="R6" s="26">
        <v>0</v>
      </c>
      <c r="S6" s="18">
        <v>21</v>
      </c>
      <c r="T6" s="18">
        <v>0</v>
      </c>
      <c r="U6" s="18">
        <v>0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79" t="s">
        <v>44</v>
      </c>
    </row>
    <row r="7" spans="1:36" x14ac:dyDescent="0.2">
      <c r="A7" s="14" t="s">
        <v>382</v>
      </c>
      <c r="B7" s="14" t="s">
        <v>366</v>
      </c>
      <c r="C7" s="14" t="s">
        <v>518</v>
      </c>
      <c r="D7" s="14" t="s">
        <v>519</v>
      </c>
      <c r="E7" s="14" t="s">
        <v>28</v>
      </c>
      <c r="F7" s="15">
        <v>2.7</v>
      </c>
      <c r="G7" s="14">
        <v>26</v>
      </c>
      <c r="H7" s="16">
        <f t="shared" si="0"/>
        <v>9.6296296296296298</v>
      </c>
      <c r="I7" s="14" t="s">
        <v>363</v>
      </c>
      <c r="J7" s="14" t="s">
        <v>363</v>
      </c>
      <c r="K7" s="14" t="s">
        <v>363</v>
      </c>
      <c r="L7" s="14">
        <v>26</v>
      </c>
      <c r="M7" s="14">
        <f>SUM(S7:W7)</f>
        <v>0</v>
      </c>
      <c r="N7" s="14">
        <f>SUM(X7:AB7)</f>
        <v>0</v>
      </c>
      <c r="O7" s="14">
        <f>SUM(AC7:AH7)</f>
        <v>26</v>
      </c>
      <c r="P7" s="14">
        <v>0</v>
      </c>
      <c r="Q7" s="22">
        <v>26</v>
      </c>
      <c r="R7" s="22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v>21</v>
      </c>
      <c r="AD7" s="20">
        <v>5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76" t="s">
        <v>418</v>
      </c>
    </row>
    <row r="8" spans="1:36" x14ac:dyDescent="0.2">
      <c r="A8" s="14" t="s">
        <v>387</v>
      </c>
      <c r="B8" s="14" t="s">
        <v>366</v>
      </c>
      <c r="C8" s="14" t="s">
        <v>520</v>
      </c>
      <c r="D8" s="14" t="s">
        <v>521</v>
      </c>
      <c r="E8" s="14" t="s">
        <v>28</v>
      </c>
      <c r="F8" s="15">
        <v>0.36</v>
      </c>
      <c r="G8" s="14">
        <v>7</v>
      </c>
      <c r="H8" s="16">
        <f t="shared" si="0"/>
        <v>19.444444444444446</v>
      </c>
      <c r="I8" s="14" t="s">
        <v>363</v>
      </c>
      <c r="J8" s="14" t="s">
        <v>363</v>
      </c>
      <c r="K8" s="14" t="s">
        <v>363</v>
      </c>
      <c r="L8" s="14">
        <v>7</v>
      </c>
      <c r="M8" s="30">
        <f>SUM(S8:W8)</f>
        <v>7</v>
      </c>
      <c r="N8" s="30">
        <f>SUM(X8:AB8)</f>
        <v>0</v>
      </c>
      <c r="O8" s="14">
        <f>SUM(AC8:AI8)</f>
        <v>0</v>
      </c>
      <c r="P8" s="14">
        <v>0</v>
      </c>
      <c r="Q8" s="22">
        <v>0</v>
      </c>
      <c r="R8" s="22">
        <v>7</v>
      </c>
      <c r="S8" s="18">
        <v>5</v>
      </c>
      <c r="T8" s="18">
        <v>2</v>
      </c>
      <c r="U8" s="18">
        <v>0</v>
      </c>
      <c r="V8" s="18">
        <v>0</v>
      </c>
      <c r="W8" s="18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20">
        <v>0</v>
      </c>
      <c r="AJ8" s="76" t="s">
        <v>522</v>
      </c>
    </row>
    <row r="9" spans="1:36" x14ac:dyDescent="0.2">
      <c r="A9" s="23" t="s">
        <v>29</v>
      </c>
      <c r="B9" s="23" t="s">
        <v>366</v>
      </c>
      <c r="C9" s="34" t="s">
        <v>76</v>
      </c>
      <c r="D9" s="23" t="s">
        <v>77</v>
      </c>
      <c r="E9" s="23" t="s">
        <v>41</v>
      </c>
      <c r="F9" s="24">
        <v>0.12</v>
      </c>
      <c r="G9" s="24">
        <v>2</v>
      </c>
      <c r="H9" s="16">
        <f t="shared" si="0"/>
        <v>16.666666666666668</v>
      </c>
      <c r="I9" s="14" t="s">
        <v>363</v>
      </c>
      <c r="J9" s="14" t="s">
        <v>363</v>
      </c>
      <c r="K9" s="14" t="s">
        <v>363</v>
      </c>
      <c r="L9" s="24">
        <v>2</v>
      </c>
      <c r="M9" s="24">
        <v>2</v>
      </c>
      <c r="N9" s="24">
        <v>0</v>
      </c>
      <c r="O9" s="24">
        <v>0</v>
      </c>
      <c r="P9" s="14">
        <v>0</v>
      </c>
      <c r="Q9" s="48">
        <v>2</v>
      </c>
      <c r="R9" s="48">
        <v>0</v>
      </c>
      <c r="S9" s="18">
        <v>1</v>
      </c>
      <c r="T9" s="18">
        <v>1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89" t="s">
        <v>33</v>
      </c>
    </row>
    <row r="10" spans="1:36" x14ac:dyDescent="0.2">
      <c r="A10" s="23" t="s">
        <v>29</v>
      </c>
      <c r="B10" s="23" t="s">
        <v>366</v>
      </c>
      <c r="C10" s="23" t="s">
        <v>78</v>
      </c>
      <c r="D10" s="23" t="s">
        <v>79</v>
      </c>
      <c r="E10" s="23" t="s">
        <v>28</v>
      </c>
      <c r="F10" s="24">
        <v>0.03</v>
      </c>
      <c r="G10" s="24">
        <v>1</v>
      </c>
      <c r="H10" s="16">
        <f t="shared" si="0"/>
        <v>33.333333333333336</v>
      </c>
      <c r="I10" s="14" t="s">
        <v>363</v>
      </c>
      <c r="J10" s="14" t="s">
        <v>363</v>
      </c>
      <c r="K10" s="14" t="s">
        <v>363</v>
      </c>
      <c r="L10" s="24">
        <v>1</v>
      </c>
      <c r="M10" s="24">
        <v>1</v>
      </c>
      <c r="N10" s="24">
        <v>0</v>
      </c>
      <c r="O10" s="24">
        <v>0</v>
      </c>
      <c r="P10" s="14">
        <v>0</v>
      </c>
      <c r="Q10" s="26">
        <v>1</v>
      </c>
      <c r="R10" s="26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79" t="s">
        <v>80</v>
      </c>
    </row>
    <row r="11" spans="1:36" x14ac:dyDescent="0.2">
      <c r="A11" s="23" t="s">
        <v>29</v>
      </c>
      <c r="B11" s="23" t="s">
        <v>366</v>
      </c>
      <c r="C11" s="23" t="s">
        <v>87</v>
      </c>
      <c r="D11" s="23" t="s">
        <v>88</v>
      </c>
      <c r="E11" s="23" t="s">
        <v>41</v>
      </c>
      <c r="F11" s="24">
        <v>1.6</v>
      </c>
      <c r="G11" s="24">
        <v>1</v>
      </c>
      <c r="H11" s="16">
        <f t="shared" si="0"/>
        <v>0.625</v>
      </c>
      <c r="I11" s="14" t="s">
        <v>363</v>
      </c>
      <c r="J11" s="14" t="s">
        <v>363</v>
      </c>
      <c r="K11" s="14" t="s">
        <v>363</v>
      </c>
      <c r="L11" s="24">
        <v>1</v>
      </c>
      <c r="M11" s="24">
        <v>1</v>
      </c>
      <c r="N11" s="24">
        <v>0</v>
      </c>
      <c r="O11" s="24">
        <v>0</v>
      </c>
      <c r="P11" s="14">
        <v>0</v>
      </c>
      <c r="Q11" s="26">
        <v>1</v>
      </c>
      <c r="R11" s="26">
        <v>0</v>
      </c>
      <c r="S11" s="18">
        <v>1</v>
      </c>
      <c r="T11" s="18">
        <v>0</v>
      </c>
      <c r="U11" s="18">
        <v>0</v>
      </c>
      <c r="V11" s="18">
        <v>0</v>
      </c>
      <c r="W11" s="18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79" t="s">
        <v>33</v>
      </c>
    </row>
    <row r="12" spans="1:36" x14ac:dyDescent="0.2">
      <c r="A12" s="14" t="s">
        <v>382</v>
      </c>
      <c r="B12" s="14" t="s">
        <v>366</v>
      </c>
      <c r="C12" s="14" t="s">
        <v>545</v>
      </c>
      <c r="D12" s="14" t="s">
        <v>546</v>
      </c>
      <c r="E12" s="14" t="s">
        <v>41</v>
      </c>
      <c r="F12" s="15" t="s">
        <v>547</v>
      </c>
      <c r="G12" s="14">
        <v>10</v>
      </c>
      <c r="H12" s="16">
        <f t="shared" si="0"/>
        <v>37.037037037037038</v>
      </c>
      <c r="I12" s="14" t="s">
        <v>363</v>
      </c>
      <c r="J12" s="14" t="s">
        <v>363</v>
      </c>
      <c r="K12" s="14" t="s">
        <v>363</v>
      </c>
      <c r="L12" s="14">
        <v>10</v>
      </c>
      <c r="M12" s="14">
        <f>SUM(S12:W12)</f>
        <v>10</v>
      </c>
      <c r="N12" s="14">
        <f>SUM(X12:AB12)</f>
        <v>0</v>
      </c>
      <c r="O12" s="14">
        <f>SUM(AC12:AH12)</f>
        <v>0</v>
      </c>
      <c r="P12" s="14">
        <v>0</v>
      </c>
      <c r="Q12" s="22">
        <v>10</v>
      </c>
      <c r="R12" s="22">
        <v>0</v>
      </c>
      <c r="S12" s="37">
        <v>0</v>
      </c>
      <c r="T12" s="37">
        <v>0</v>
      </c>
      <c r="U12" s="37">
        <v>0</v>
      </c>
      <c r="V12" s="37">
        <v>4</v>
      </c>
      <c r="W12" s="37">
        <v>6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76" t="s">
        <v>548</v>
      </c>
    </row>
    <row r="13" spans="1:36" x14ac:dyDescent="0.2">
      <c r="A13" s="50" t="s">
        <v>387</v>
      </c>
      <c r="B13" s="27" t="s">
        <v>366</v>
      </c>
      <c r="C13" s="27" t="s">
        <v>551</v>
      </c>
      <c r="D13" s="14" t="s">
        <v>99</v>
      </c>
      <c r="E13" s="27" t="s">
        <v>28</v>
      </c>
      <c r="F13" s="30">
        <v>0.05</v>
      </c>
      <c r="G13" s="28">
        <v>3</v>
      </c>
      <c r="H13" s="16">
        <f t="shared" si="0"/>
        <v>60</v>
      </c>
      <c r="I13" s="14" t="s">
        <v>363</v>
      </c>
      <c r="J13" s="14" t="s">
        <v>363</v>
      </c>
      <c r="K13" s="14" t="s">
        <v>363</v>
      </c>
      <c r="L13" s="28">
        <v>3</v>
      </c>
      <c r="M13" s="30">
        <f>SUM(S13:W13)</f>
        <v>3</v>
      </c>
      <c r="N13" s="30">
        <f>SUM(X13:AB13)</f>
        <v>0</v>
      </c>
      <c r="O13" s="14">
        <f>SUM(AC12:AH12)</f>
        <v>0</v>
      </c>
      <c r="P13" s="14">
        <v>0</v>
      </c>
      <c r="Q13" s="22">
        <v>3</v>
      </c>
      <c r="R13" s="52">
        <v>0</v>
      </c>
      <c r="S13" s="80">
        <v>0</v>
      </c>
      <c r="T13" s="80">
        <v>1</v>
      </c>
      <c r="U13" s="80">
        <v>1</v>
      </c>
      <c r="V13" s="80">
        <v>1</v>
      </c>
      <c r="W13" s="80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82">
        <v>0</v>
      </c>
      <c r="AI13" s="20">
        <v>0</v>
      </c>
      <c r="AJ13" s="76" t="s">
        <v>391</v>
      </c>
    </row>
    <row r="14" spans="1:36" x14ac:dyDescent="0.2">
      <c r="A14" s="23" t="s">
        <v>29</v>
      </c>
      <c r="B14" s="23" t="s">
        <v>366</v>
      </c>
      <c r="C14" s="23" t="s">
        <v>98</v>
      </c>
      <c r="D14" s="23" t="s">
        <v>99</v>
      </c>
      <c r="E14" s="23" t="s">
        <v>28</v>
      </c>
      <c r="F14" s="24">
        <v>0.2</v>
      </c>
      <c r="G14" s="24">
        <v>2</v>
      </c>
      <c r="H14" s="16">
        <f t="shared" si="0"/>
        <v>10</v>
      </c>
      <c r="I14" s="14" t="s">
        <v>363</v>
      </c>
      <c r="J14" s="14" t="s">
        <v>363</v>
      </c>
      <c r="K14" s="14" t="s">
        <v>363</v>
      </c>
      <c r="L14" s="24">
        <v>2</v>
      </c>
      <c r="M14" s="24">
        <v>2</v>
      </c>
      <c r="N14" s="24">
        <v>0</v>
      </c>
      <c r="O14" s="24">
        <v>0</v>
      </c>
      <c r="P14" s="14">
        <v>0</v>
      </c>
      <c r="Q14" s="26">
        <v>2</v>
      </c>
      <c r="R14" s="26">
        <v>0</v>
      </c>
      <c r="S14" s="18">
        <v>1</v>
      </c>
      <c r="T14" s="18">
        <v>1</v>
      </c>
      <c r="U14" s="18">
        <v>0</v>
      </c>
      <c r="V14" s="18">
        <v>0</v>
      </c>
      <c r="W14" s="18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89" t="s">
        <v>44</v>
      </c>
    </row>
    <row r="15" spans="1:36" x14ac:dyDescent="0.2">
      <c r="A15" s="27" t="s">
        <v>387</v>
      </c>
      <c r="B15" s="27" t="s">
        <v>366</v>
      </c>
      <c r="C15" s="27" t="s">
        <v>552</v>
      </c>
      <c r="D15" s="27" t="s">
        <v>553</v>
      </c>
      <c r="E15" s="27" t="s">
        <v>41</v>
      </c>
      <c r="F15" s="28">
        <v>0.1</v>
      </c>
      <c r="G15" s="28">
        <v>1</v>
      </c>
      <c r="H15" s="16">
        <f t="shared" si="0"/>
        <v>10</v>
      </c>
      <c r="I15" s="14" t="s">
        <v>363</v>
      </c>
      <c r="J15" s="14" t="s">
        <v>363</v>
      </c>
      <c r="K15" s="14" t="s">
        <v>363</v>
      </c>
      <c r="L15" s="28">
        <v>1</v>
      </c>
      <c r="M15" s="30">
        <f>SUM(S15:W15)</f>
        <v>1</v>
      </c>
      <c r="N15" s="30">
        <f>SUM(X15:AB15)</f>
        <v>0</v>
      </c>
      <c r="O15" s="14">
        <f>SUM(AC14:AH14)</f>
        <v>0</v>
      </c>
      <c r="P15" s="14">
        <v>0</v>
      </c>
      <c r="Q15" s="22">
        <v>1</v>
      </c>
      <c r="R15" s="22">
        <v>0</v>
      </c>
      <c r="S15" s="18">
        <v>0</v>
      </c>
      <c r="T15" s="18">
        <v>1</v>
      </c>
      <c r="U15" s="18">
        <v>0</v>
      </c>
      <c r="V15" s="18">
        <v>0</v>
      </c>
      <c r="W15" s="18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0">
        <v>0</v>
      </c>
      <c r="AJ15" s="90" t="s">
        <v>391</v>
      </c>
    </row>
    <row r="16" spans="1:36" x14ac:dyDescent="0.2">
      <c r="A16" s="23" t="s">
        <v>29</v>
      </c>
      <c r="B16" s="23" t="s">
        <v>366</v>
      </c>
      <c r="C16" s="23" t="s">
        <v>108</v>
      </c>
      <c r="D16" s="23" t="s">
        <v>109</v>
      </c>
      <c r="E16" s="23" t="s">
        <v>57</v>
      </c>
      <c r="F16" s="24">
        <v>0.7</v>
      </c>
      <c r="G16" s="24">
        <v>9</v>
      </c>
      <c r="H16" s="16">
        <f t="shared" si="0"/>
        <v>12.857142857142858</v>
      </c>
      <c r="I16" s="14" t="s">
        <v>363</v>
      </c>
      <c r="J16" s="14" t="s">
        <v>363</v>
      </c>
      <c r="K16" s="14" t="s">
        <v>363</v>
      </c>
      <c r="L16" s="24">
        <v>3</v>
      </c>
      <c r="M16" s="24">
        <v>3</v>
      </c>
      <c r="N16" s="24">
        <v>0</v>
      </c>
      <c r="O16" s="24">
        <v>0</v>
      </c>
      <c r="P16" s="14">
        <v>0</v>
      </c>
      <c r="Q16" s="26">
        <v>9</v>
      </c>
      <c r="R16" s="26">
        <v>0</v>
      </c>
      <c r="S16" s="18">
        <v>3</v>
      </c>
      <c r="T16" s="18">
        <v>0</v>
      </c>
      <c r="U16" s="18">
        <v>0</v>
      </c>
      <c r="V16" s="18">
        <v>0</v>
      </c>
      <c r="W16" s="18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89" t="s">
        <v>44</v>
      </c>
    </row>
    <row r="17" spans="1:36" x14ac:dyDescent="0.2">
      <c r="A17" s="23" t="s">
        <v>29</v>
      </c>
      <c r="B17" s="23" t="s">
        <v>366</v>
      </c>
      <c r="C17" s="23" t="s">
        <v>110</v>
      </c>
      <c r="D17" s="23" t="s">
        <v>111</v>
      </c>
      <c r="E17" s="23" t="s">
        <v>28</v>
      </c>
      <c r="F17" s="24">
        <v>0.2</v>
      </c>
      <c r="G17" s="24">
        <v>11</v>
      </c>
      <c r="H17" s="16">
        <f t="shared" si="0"/>
        <v>55</v>
      </c>
      <c r="I17" s="14" t="s">
        <v>363</v>
      </c>
      <c r="J17" s="14" t="s">
        <v>363</v>
      </c>
      <c r="K17" s="14" t="s">
        <v>363</v>
      </c>
      <c r="L17" s="24">
        <v>5</v>
      </c>
      <c r="M17" s="24">
        <v>5</v>
      </c>
      <c r="N17" s="24">
        <v>0</v>
      </c>
      <c r="O17" s="24">
        <v>0</v>
      </c>
      <c r="P17" s="14">
        <v>0</v>
      </c>
      <c r="Q17" s="26">
        <v>0</v>
      </c>
      <c r="R17" s="26">
        <v>11</v>
      </c>
      <c r="S17" s="37">
        <v>5</v>
      </c>
      <c r="T17" s="37">
        <v>0</v>
      </c>
      <c r="U17" s="37">
        <v>0</v>
      </c>
      <c r="V17" s="37">
        <v>0</v>
      </c>
      <c r="W17" s="37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89" t="s">
        <v>33</v>
      </c>
    </row>
    <row r="18" spans="1:36" x14ac:dyDescent="0.2">
      <c r="A18" s="23" t="s">
        <v>29</v>
      </c>
      <c r="B18" s="23" t="s">
        <v>366</v>
      </c>
      <c r="C18" s="23" t="s">
        <v>117</v>
      </c>
      <c r="D18" s="23" t="s">
        <v>118</v>
      </c>
      <c r="E18" s="23" t="s">
        <v>57</v>
      </c>
      <c r="F18" s="24">
        <v>0.65</v>
      </c>
      <c r="G18" s="24">
        <v>11</v>
      </c>
      <c r="H18" s="16">
        <f t="shared" si="0"/>
        <v>16.923076923076923</v>
      </c>
      <c r="I18" s="14" t="s">
        <v>363</v>
      </c>
      <c r="J18" s="14" t="s">
        <v>363</v>
      </c>
      <c r="K18" s="14" t="s">
        <v>363</v>
      </c>
      <c r="L18" s="24">
        <v>3</v>
      </c>
      <c r="M18" s="24">
        <v>3</v>
      </c>
      <c r="N18" s="24">
        <v>0</v>
      </c>
      <c r="O18" s="24">
        <v>0</v>
      </c>
      <c r="P18" s="14">
        <v>0</v>
      </c>
      <c r="Q18" s="26">
        <v>11</v>
      </c>
      <c r="R18" s="26">
        <v>0</v>
      </c>
      <c r="S18" s="18">
        <v>3</v>
      </c>
      <c r="T18" s="18">
        <v>0</v>
      </c>
      <c r="U18" s="18">
        <v>0</v>
      </c>
      <c r="V18" s="18">
        <v>0</v>
      </c>
      <c r="W18" s="18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89" t="s">
        <v>33</v>
      </c>
    </row>
    <row r="19" spans="1:36" x14ac:dyDescent="0.2">
      <c r="A19" s="23" t="s">
        <v>29</v>
      </c>
      <c r="B19" s="23" t="s">
        <v>366</v>
      </c>
      <c r="C19" s="23" t="s">
        <v>134</v>
      </c>
      <c r="D19" s="23" t="s">
        <v>135</v>
      </c>
      <c r="E19" s="23" t="s">
        <v>28</v>
      </c>
      <c r="F19" s="24">
        <v>0.02</v>
      </c>
      <c r="G19" s="24">
        <v>1</v>
      </c>
      <c r="H19" s="16">
        <f t="shared" si="0"/>
        <v>50</v>
      </c>
      <c r="I19" s="14" t="s">
        <v>363</v>
      </c>
      <c r="J19" s="14" t="s">
        <v>363</v>
      </c>
      <c r="K19" s="14" t="s">
        <v>363</v>
      </c>
      <c r="L19" s="24">
        <v>1</v>
      </c>
      <c r="M19" s="24">
        <v>1</v>
      </c>
      <c r="N19" s="24">
        <v>0</v>
      </c>
      <c r="O19" s="24">
        <v>0</v>
      </c>
      <c r="P19" s="14">
        <v>0</v>
      </c>
      <c r="Q19" s="26">
        <v>1</v>
      </c>
      <c r="R19" s="26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89" t="s">
        <v>33</v>
      </c>
    </row>
    <row r="20" spans="1:36" x14ac:dyDescent="0.2">
      <c r="A20" s="23" t="s">
        <v>29</v>
      </c>
      <c r="B20" s="23" t="s">
        <v>366</v>
      </c>
      <c r="C20" s="23" t="s">
        <v>145</v>
      </c>
      <c r="D20" s="23" t="s">
        <v>146</v>
      </c>
      <c r="E20" s="23" t="s">
        <v>41</v>
      </c>
      <c r="F20" s="24">
        <v>0.74</v>
      </c>
      <c r="G20" s="24">
        <v>1</v>
      </c>
      <c r="H20" s="16">
        <f t="shared" si="0"/>
        <v>1.3513513513513513</v>
      </c>
      <c r="I20" s="14" t="s">
        <v>363</v>
      </c>
      <c r="J20" s="14" t="s">
        <v>363</v>
      </c>
      <c r="K20" s="14" t="s">
        <v>363</v>
      </c>
      <c r="L20" s="24">
        <v>1</v>
      </c>
      <c r="M20" s="24">
        <v>1</v>
      </c>
      <c r="N20" s="24">
        <v>0</v>
      </c>
      <c r="O20" s="24">
        <v>0</v>
      </c>
      <c r="P20" s="14">
        <v>0</v>
      </c>
      <c r="Q20" s="26">
        <v>1</v>
      </c>
      <c r="R20" s="26">
        <v>0</v>
      </c>
      <c r="S20" s="18">
        <v>1</v>
      </c>
      <c r="T20" s="18">
        <v>0</v>
      </c>
      <c r="U20" s="18">
        <v>0</v>
      </c>
      <c r="V20" s="18">
        <v>0</v>
      </c>
      <c r="W20" s="18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89" t="s">
        <v>33</v>
      </c>
    </row>
    <row r="21" spans="1:36" x14ac:dyDescent="0.2">
      <c r="A21" s="23" t="s">
        <v>29</v>
      </c>
      <c r="B21" s="23" t="s">
        <v>366</v>
      </c>
      <c r="C21" s="34" t="s">
        <v>161</v>
      </c>
      <c r="D21" s="23" t="s">
        <v>162</v>
      </c>
      <c r="E21" s="23" t="s">
        <v>28</v>
      </c>
      <c r="F21" s="24">
        <v>0.05</v>
      </c>
      <c r="G21" s="24">
        <v>1</v>
      </c>
      <c r="H21" s="16">
        <f t="shared" si="0"/>
        <v>20</v>
      </c>
      <c r="I21" s="14" t="s">
        <v>363</v>
      </c>
      <c r="J21" s="14" t="s">
        <v>363</v>
      </c>
      <c r="K21" s="14" t="s">
        <v>363</v>
      </c>
      <c r="L21" s="24">
        <v>1</v>
      </c>
      <c r="M21" s="24">
        <v>1</v>
      </c>
      <c r="N21" s="24">
        <v>0</v>
      </c>
      <c r="O21" s="24">
        <v>0</v>
      </c>
      <c r="P21" s="14">
        <v>0</v>
      </c>
      <c r="Q21" s="48">
        <v>1</v>
      </c>
      <c r="R21" s="48">
        <v>0</v>
      </c>
      <c r="S21" s="18">
        <v>1</v>
      </c>
      <c r="T21" s="18">
        <v>0</v>
      </c>
      <c r="U21" s="18">
        <v>0</v>
      </c>
      <c r="V21" s="18">
        <v>0</v>
      </c>
      <c r="W21" s="18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89" t="s">
        <v>163</v>
      </c>
    </row>
    <row r="22" spans="1:36" x14ac:dyDescent="0.2">
      <c r="A22" s="27" t="s">
        <v>387</v>
      </c>
      <c r="B22" s="27" t="s">
        <v>366</v>
      </c>
      <c r="C22" s="27" t="s">
        <v>584</v>
      </c>
      <c r="D22" s="27" t="s">
        <v>585</v>
      </c>
      <c r="E22" s="27" t="s">
        <v>41</v>
      </c>
      <c r="F22" s="28">
        <v>0.14000000000000001</v>
      </c>
      <c r="G22" s="28">
        <v>1</v>
      </c>
      <c r="H22" s="16">
        <f t="shared" si="0"/>
        <v>7.1428571428571423</v>
      </c>
      <c r="I22" s="14" t="s">
        <v>363</v>
      </c>
      <c r="J22" s="14" t="s">
        <v>363</v>
      </c>
      <c r="K22" s="14" t="s">
        <v>363</v>
      </c>
      <c r="L22" s="28">
        <v>1</v>
      </c>
      <c r="M22" s="30">
        <f>SUM(S22:W22)</f>
        <v>1</v>
      </c>
      <c r="N22" s="30">
        <f>SUM(X22:AB22)</f>
        <v>0</v>
      </c>
      <c r="O22" s="14">
        <f>SUM(AC21:AH21)</f>
        <v>0</v>
      </c>
      <c r="P22" s="14">
        <v>0</v>
      </c>
      <c r="Q22" s="22">
        <v>1</v>
      </c>
      <c r="R22" s="22">
        <v>0</v>
      </c>
      <c r="S22" s="18">
        <v>0</v>
      </c>
      <c r="T22" s="18">
        <v>0</v>
      </c>
      <c r="U22" s="18">
        <v>1</v>
      </c>
      <c r="V22" s="18">
        <v>0</v>
      </c>
      <c r="W22" s="18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20">
        <v>0</v>
      </c>
      <c r="AJ22" s="90" t="s">
        <v>391</v>
      </c>
    </row>
    <row r="23" spans="1:36" x14ac:dyDescent="0.2">
      <c r="A23" s="27" t="s">
        <v>387</v>
      </c>
      <c r="B23" s="27" t="s">
        <v>366</v>
      </c>
      <c r="C23" s="27" t="s">
        <v>181</v>
      </c>
      <c r="D23" s="27" t="s">
        <v>182</v>
      </c>
      <c r="E23" s="27" t="s">
        <v>28</v>
      </c>
      <c r="F23" s="28">
        <v>0.02</v>
      </c>
      <c r="G23" s="28">
        <v>6</v>
      </c>
      <c r="H23" s="16">
        <f t="shared" si="0"/>
        <v>300</v>
      </c>
      <c r="I23" s="14" t="s">
        <v>363</v>
      </c>
      <c r="J23" s="14" t="s">
        <v>363</v>
      </c>
      <c r="K23" s="14" t="s">
        <v>363</v>
      </c>
      <c r="L23" s="28">
        <v>5</v>
      </c>
      <c r="M23" s="28">
        <v>5</v>
      </c>
      <c r="N23" s="14">
        <v>0</v>
      </c>
      <c r="O23" s="14">
        <v>0</v>
      </c>
      <c r="P23" s="14">
        <v>0</v>
      </c>
      <c r="Q23" s="22">
        <v>0</v>
      </c>
      <c r="R23" s="22">
        <v>6</v>
      </c>
      <c r="S23" s="18">
        <v>3</v>
      </c>
      <c r="T23" s="18">
        <v>2</v>
      </c>
      <c r="U23" s="18">
        <v>0</v>
      </c>
      <c r="V23" s="18">
        <v>0</v>
      </c>
      <c r="W23" s="18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113" t="s">
        <v>163</v>
      </c>
    </row>
    <row r="24" spans="1:36" x14ac:dyDescent="0.2">
      <c r="A24" s="23" t="s">
        <v>29</v>
      </c>
      <c r="B24" s="23" t="s">
        <v>366</v>
      </c>
      <c r="C24" s="34" t="s">
        <v>191</v>
      </c>
      <c r="D24" s="23" t="s">
        <v>192</v>
      </c>
      <c r="E24" s="23" t="s">
        <v>41</v>
      </c>
      <c r="F24" s="24">
        <v>0.04</v>
      </c>
      <c r="G24" s="24">
        <v>1</v>
      </c>
      <c r="H24" s="16">
        <f t="shared" si="0"/>
        <v>25</v>
      </c>
      <c r="I24" s="14" t="s">
        <v>363</v>
      </c>
      <c r="J24" s="14" t="s">
        <v>363</v>
      </c>
      <c r="K24" s="14" t="s">
        <v>363</v>
      </c>
      <c r="L24" s="24">
        <v>1</v>
      </c>
      <c r="M24" s="24">
        <v>1</v>
      </c>
      <c r="N24" s="24">
        <v>0</v>
      </c>
      <c r="O24" s="24">
        <v>0</v>
      </c>
      <c r="P24" s="14">
        <v>0</v>
      </c>
      <c r="Q24" s="48">
        <v>1</v>
      </c>
      <c r="R24" s="48">
        <v>0</v>
      </c>
      <c r="S24" s="18">
        <v>1</v>
      </c>
      <c r="T24" s="18">
        <v>0</v>
      </c>
      <c r="U24" s="18">
        <v>0</v>
      </c>
      <c r="V24" s="18">
        <v>0</v>
      </c>
      <c r="W24" s="18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89" t="s">
        <v>44</v>
      </c>
    </row>
    <row r="25" spans="1:36" x14ac:dyDescent="0.2">
      <c r="A25" s="23" t="s">
        <v>29</v>
      </c>
      <c r="B25" s="23" t="s">
        <v>366</v>
      </c>
      <c r="C25" s="34" t="s">
        <v>199</v>
      </c>
      <c r="D25" s="23" t="s">
        <v>200</v>
      </c>
      <c r="E25" s="23" t="s">
        <v>41</v>
      </c>
      <c r="F25" s="23">
        <v>0.04</v>
      </c>
      <c r="G25" s="24">
        <v>3</v>
      </c>
      <c r="H25" s="16">
        <f t="shared" si="0"/>
        <v>75</v>
      </c>
      <c r="I25" s="14" t="s">
        <v>363</v>
      </c>
      <c r="J25" s="14" t="s">
        <v>363</v>
      </c>
      <c r="K25" s="14" t="s">
        <v>363</v>
      </c>
      <c r="L25" s="24">
        <v>3</v>
      </c>
      <c r="M25" s="24">
        <v>3</v>
      </c>
      <c r="N25" s="24">
        <v>0</v>
      </c>
      <c r="O25" s="24">
        <v>0</v>
      </c>
      <c r="P25" s="14">
        <v>0</v>
      </c>
      <c r="Q25" s="48">
        <v>3</v>
      </c>
      <c r="R25" s="48">
        <v>0</v>
      </c>
      <c r="S25" s="18">
        <v>1</v>
      </c>
      <c r="T25" s="18">
        <v>1</v>
      </c>
      <c r="U25" s="18">
        <v>1</v>
      </c>
      <c r="V25" s="18">
        <v>0</v>
      </c>
      <c r="W25" s="18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89" t="s">
        <v>44</v>
      </c>
    </row>
    <row r="26" spans="1:36" x14ac:dyDescent="0.2">
      <c r="A26" s="27" t="s">
        <v>387</v>
      </c>
      <c r="B26" s="27" t="s">
        <v>366</v>
      </c>
      <c r="C26" s="27" t="s">
        <v>595</v>
      </c>
      <c r="D26" s="27" t="s">
        <v>596</v>
      </c>
      <c r="E26" s="27" t="s">
        <v>57</v>
      </c>
      <c r="F26" s="28">
        <v>2.81</v>
      </c>
      <c r="G26" s="28">
        <v>1</v>
      </c>
      <c r="H26" s="16">
        <f t="shared" si="0"/>
        <v>0.35587188612099646</v>
      </c>
      <c r="I26" s="14" t="s">
        <v>363</v>
      </c>
      <c r="J26" s="14" t="s">
        <v>363</v>
      </c>
      <c r="K26" s="14" t="s">
        <v>363</v>
      </c>
      <c r="L26" s="28">
        <v>1</v>
      </c>
      <c r="M26" s="30">
        <f>SUM(S26:W26)</f>
        <v>1</v>
      </c>
      <c r="N26" s="30">
        <f>SUM(X26:AB26)</f>
        <v>0</v>
      </c>
      <c r="O26" s="14">
        <f>SUM(AC25:AH25)</f>
        <v>0</v>
      </c>
      <c r="P26" s="14">
        <v>0</v>
      </c>
      <c r="Q26" s="22">
        <v>1</v>
      </c>
      <c r="R26" s="22">
        <v>0</v>
      </c>
      <c r="S26" s="18">
        <v>0</v>
      </c>
      <c r="T26" s="18">
        <v>0</v>
      </c>
      <c r="U26" s="18">
        <v>1</v>
      </c>
      <c r="V26" s="18">
        <v>0</v>
      </c>
      <c r="W26" s="18">
        <v>0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20">
        <v>0</v>
      </c>
      <c r="AJ26" s="90" t="s">
        <v>391</v>
      </c>
    </row>
    <row r="27" spans="1:36" x14ac:dyDescent="0.2">
      <c r="A27" s="27" t="s">
        <v>387</v>
      </c>
      <c r="B27" s="27" t="s">
        <v>366</v>
      </c>
      <c r="C27" s="27" t="s">
        <v>599</v>
      </c>
      <c r="D27" s="27" t="s">
        <v>600</v>
      </c>
      <c r="E27" s="27" t="s">
        <v>41</v>
      </c>
      <c r="F27" s="28">
        <v>0.03</v>
      </c>
      <c r="G27" s="28">
        <v>2</v>
      </c>
      <c r="H27" s="16">
        <f t="shared" si="0"/>
        <v>66.666666666666671</v>
      </c>
      <c r="I27" s="14" t="s">
        <v>363</v>
      </c>
      <c r="J27" s="14" t="s">
        <v>363</v>
      </c>
      <c r="K27" s="14" t="s">
        <v>363</v>
      </c>
      <c r="L27" s="28">
        <v>2</v>
      </c>
      <c r="M27" s="30">
        <f>SUM(S27:W27)</f>
        <v>2</v>
      </c>
      <c r="N27" s="30">
        <f>SUM(X27:AB27)</f>
        <v>0</v>
      </c>
      <c r="O27" s="14">
        <f>SUM(AC26:AH26)</f>
        <v>0</v>
      </c>
      <c r="P27" s="14">
        <v>0</v>
      </c>
      <c r="Q27" s="22">
        <v>2</v>
      </c>
      <c r="R27" s="22">
        <v>0</v>
      </c>
      <c r="S27" s="18">
        <v>0</v>
      </c>
      <c r="T27" s="18">
        <v>1</v>
      </c>
      <c r="U27" s="18">
        <v>1</v>
      </c>
      <c r="V27" s="18">
        <v>0</v>
      </c>
      <c r="W27" s="18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20">
        <v>0</v>
      </c>
      <c r="AJ27" s="90" t="s">
        <v>391</v>
      </c>
    </row>
    <row r="28" spans="1:36" x14ac:dyDescent="0.2">
      <c r="A28" s="23" t="s">
        <v>29</v>
      </c>
      <c r="B28" s="23" t="s">
        <v>366</v>
      </c>
      <c r="C28" s="23" t="s">
        <v>222</v>
      </c>
      <c r="D28" s="23" t="s">
        <v>223</v>
      </c>
      <c r="E28" s="23" t="s">
        <v>28</v>
      </c>
      <c r="F28" s="24">
        <v>0.09</v>
      </c>
      <c r="G28" s="24">
        <v>1</v>
      </c>
      <c r="H28" s="16">
        <f t="shared" si="0"/>
        <v>11.111111111111111</v>
      </c>
      <c r="I28" s="14" t="s">
        <v>363</v>
      </c>
      <c r="J28" s="14" t="s">
        <v>363</v>
      </c>
      <c r="K28" s="14" t="s">
        <v>363</v>
      </c>
      <c r="L28" s="24">
        <v>1</v>
      </c>
      <c r="M28" s="24">
        <v>1</v>
      </c>
      <c r="N28" s="24">
        <v>0</v>
      </c>
      <c r="O28" s="24">
        <v>0</v>
      </c>
      <c r="P28" s="14">
        <v>0</v>
      </c>
      <c r="Q28" s="26">
        <v>1</v>
      </c>
      <c r="R28" s="26">
        <v>0</v>
      </c>
      <c r="S28" s="18">
        <v>1</v>
      </c>
      <c r="T28" s="18">
        <v>0</v>
      </c>
      <c r="U28" s="18">
        <v>0</v>
      </c>
      <c r="V28" s="18">
        <v>0</v>
      </c>
      <c r="W28" s="18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89" t="s">
        <v>224</v>
      </c>
    </row>
    <row r="29" spans="1:36" x14ac:dyDescent="0.2">
      <c r="A29" s="23" t="s">
        <v>29</v>
      </c>
      <c r="B29" s="23" t="s">
        <v>366</v>
      </c>
      <c r="C29" s="23" t="s">
        <v>225</v>
      </c>
      <c r="D29" s="23" t="s">
        <v>226</v>
      </c>
      <c r="E29" s="23" t="s">
        <v>28</v>
      </c>
      <c r="F29" s="24">
        <v>0.03</v>
      </c>
      <c r="G29" s="24">
        <v>1</v>
      </c>
      <c r="H29" s="16">
        <f t="shared" si="0"/>
        <v>33.333333333333336</v>
      </c>
      <c r="I29" s="14" t="s">
        <v>363</v>
      </c>
      <c r="J29" s="14" t="s">
        <v>363</v>
      </c>
      <c r="K29" s="14" t="s">
        <v>363</v>
      </c>
      <c r="L29" s="24">
        <v>1</v>
      </c>
      <c r="M29" s="24">
        <v>1</v>
      </c>
      <c r="N29" s="24">
        <v>0</v>
      </c>
      <c r="O29" s="24">
        <v>0</v>
      </c>
      <c r="P29" s="14">
        <v>0</v>
      </c>
      <c r="Q29" s="26">
        <v>1</v>
      </c>
      <c r="R29" s="26">
        <v>0</v>
      </c>
      <c r="S29" s="18">
        <v>1</v>
      </c>
      <c r="T29" s="18">
        <v>0</v>
      </c>
      <c r="U29" s="18">
        <v>0</v>
      </c>
      <c r="V29" s="18">
        <v>0</v>
      </c>
      <c r="W29" s="18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89" t="s">
        <v>163</v>
      </c>
    </row>
    <row r="30" spans="1:36" x14ac:dyDescent="0.2">
      <c r="A30" s="23" t="s">
        <v>29</v>
      </c>
      <c r="B30" s="23" t="s">
        <v>366</v>
      </c>
      <c r="C30" s="23" t="s">
        <v>229</v>
      </c>
      <c r="D30" s="23" t="s">
        <v>230</v>
      </c>
      <c r="E30" s="23" t="s">
        <v>41</v>
      </c>
      <c r="F30" s="24">
        <v>0.02</v>
      </c>
      <c r="G30" s="24">
        <v>1</v>
      </c>
      <c r="H30" s="16">
        <f t="shared" si="0"/>
        <v>50</v>
      </c>
      <c r="I30" s="14" t="s">
        <v>363</v>
      </c>
      <c r="J30" s="14" t="s">
        <v>363</v>
      </c>
      <c r="K30" s="14" t="s">
        <v>363</v>
      </c>
      <c r="L30" s="24">
        <v>1</v>
      </c>
      <c r="M30" s="24">
        <v>1</v>
      </c>
      <c r="N30" s="24">
        <v>0</v>
      </c>
      <c r="O30" s="24">
        <v>0</v>
      </c>
      <c r="P30" s="14">
        <v>0</v>
      </c>
      <c r="Q30" s="26">
        <v>1</v>
      </c>
      <c r="R30" s="26">
        <v>0</v>
      </c>
      <c r="S30" s="18">
        <v>1</v>
      </c>
      <c r="T30" s="18">
        <v>0</v>
      </c>
      <c r="U30" s="18">
        <v>0</v>
      </c>
      <c r="V30" s="18">
        <v>0</v>
      </c>
      <c r="W30" s="18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20">
        <v>0</v>
      </c>
      <c r="AD30" s="20">
        <v>0</v>
      </c>
      <c r="AE30" s="20">
        <v>0</v>
      </c>
      <c r="AF30" s="20">
        <v>0</v>
      </c>
      <c r="AG30" s="20">
        <v>0</v>
      </c>
      <c r="AH30" s="20">
        <v>0</v>
      </c>
      <c r="AI30" s="20">
        <v>0</v>
      </c>
      <c r="AJ30" s="89" t="s">
        <v>33</v>
      </c>
    </row>
    <row r="31" spans="1:36" x14ac:dyDescent="0.2">
      <c r="A31" s="62" t="s">
        <v>605</v>
      </c>
      <c r="B31" s="62" t="s">
        <v>366</v>
      </c>
      <c r="C31" s="62" t="s">
        <v>606</v>
      </c>
      <c r="D31" s="62" t="s">
        <v>607</v>
      </c>
      <c r="E31" s="62" t="s">
        <v>41</v>
      </c>
      <c r="F31" s="63">
        <v>0.06</v>
      </c>
      <c r="G31" s="63">
        <v>1</v>
      </c>
      <c r="H31" s="16">
        <f t="shared" si="0"/>
        <v>16.666666666666668</v>
      </c>
      <c r="I31" s="14" t="s">
        <v>363</v>
      </c>
      <c r="J31" s="14" t="s">
        <v>363</v>
      </c>
      <c r="K31" s="14" t="s">
        <v>363</v>
      </c>
      <c r="L31" s="63">
        <v>1</v>
      </c>
      <c r="M31" s="30">
        <f>SUM(S31:W31)</f>
        <v>1</v>
      </c>
      <c r="N31" s="30">
        <f>SUM(X31:AB31)</f>
        <v>0</v>
      </c>
      <c r="O31" s="14">
        <f>SUM(AC30:AH30)</f>
        <v>0</v>
      </c>
      <c r="P31" s="14">
        <v>0</v>
      </c>
      <c r="Q31" s="65">
        <v>1</v>
      </c>
      <c r="R31" s="65">
        <v>0</v>
      </c>
      <c r="S31" s="37">
        <v>0</v>
      </c>
      <c r="T31" s="37">
        <v>0</v>
      </c>
      <c r="U31" s="37">
        <v>1</v>
      </c>
      <c r="V31" s="37">
        <v>0</v>
      </c>
      <c r="W31" s="37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20">
        <v>0</v>
      </c>
      <c r="AJ31" s="114" t="s">
        <v>608</v>
      </c>
    </row>
    <row r="32" spans="1:36" x14ac:dyDescent="0.2">
      <c r="A32" s="23" t="s">
        <v>29</v>
      </c>
      <c r="B32" s="23" t="s">
        <v>366</v>
      </c>
      <c r="C32" s="23" t="s">
        <v>247</v>
      </c>
      <c r="D32" s="23" t="s">
        <v>248</v>
      </c>
      <c r="E32" s="23" t="s">
        <v>28</v>
      </c>
      <c r="F32" s="24">
        <v>0.05</v>
      </c>
      <c r="G32" s="24">
        <v>1</v>
      </c>
      <c r="H32" s="16">
        <f t="shared" si="0"/>
        <v>20</v>
      </c>
      <c r="I32" s="14" t="s">
        <v>363</v>
      </c>
      <c r="J32" s="14" t="s">
        <v>363</v>
      </c>
      <c r="K32" s="14" t="s">
        <v>363</v>
      </c>
      <c r="L32" s="24">
        <v>1</v>
      </c>
      <c r="M32" s="24">
        <v>1</v>
      </c>
      <c r="N32" s="24">
        <v>0</v>
      </c>
      <c r="O32" s="24">
        <v>0</v>
      </c>
      <c r="P32" s="14">
        <v>0</v>
      </c>
      <c r="Q32" s="26">
        <v>1</v>
      </c>
      <c r="R32" s="26">
        <v>0</v>
      </c>
      <c r="S32" s="55">
        <v>1</v>
      </c>
      <c r="T32" s="55">
        <v>0</v>
      </c>
      <c r="U32" s="55">
        <v>0</v>
      </c>
      <c r="V32" s="55">
        <v>0</v>
      </c>
      <c r="W32" s="55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89" t="s">
        <v>249</v>
      </c>
    </row>
    <row r="33" spans="1:36" x14ac:dyDescent="0.2">
      <c r="A33" s="27" t="s">
        <v>387</v>
      </c>
      <c r="B33" s="27" t="s">
        <v>366</v>
      </c>
      <c r="C33" s="27" t="s">
        <v>641</v>
      </c>
      <c r="D33" s="27" t="s">
        <v>642</v>
      </c>
      <c r="E33" s="27" t="s">
        <v>28</v>
      </c>
      <c r="F33" s="28">
        <v>0.03</v>
      </c>
      <c r="G33" s="28">
        <v>1</v>
      </c>
      <c r="H33" s="16">
        <f t="shared" si="0"/>
        <v>33.333333333333336</v>
      </c>
      <c r="I33" s="14" t="s">
        <v>363</v>
      </c>
      <c r="J33" s="14" t="s">
        <v>363</v>
      </c>
      <c r="K33" s="14" t="s">
        <v>363</v>
      </c>
      <c r="L33" s="28">
        <v>1</v>
      </c>
      <c r="M33" s="30">
        <f t="shared" ref="M33:M45" si="1">SUM(S33:W33)</f>
        <v>1</v>
      </c>
      <c r="N33" s="30">
        <f t="shared" ref="N33:N45" si="2">SUM(X33:AB33)</f>
        <v>0</v>
      </c>
      <c r="O33" s="14">
        <f t="shared" ref="O33:O45" si="3">SUM(AC32:AH32)</f>
        <v>0</v>
      </c>
      <c r="P33" s="14">
        <v>0</v>
      </c>
      <c r="Q33" s="22">
        <v>1</v>
      </c>
      <c r="R33" s="22">
        <v>0</v>
      </c>
      <c r="S33" s="18">
        <v>0</v>
      </c>
      <c r="T33" s="18">
        <v>0</v>
      </c>
      <c r="U33" s="18">
        <v>1</v>
      </c>
      <c r="V33" s="18">
        <v>0</v>
      </c>
      <c r="W33" s="18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20">
        <v>0</v>
      </c>
      <c r="AJ33" s="90" t="s">
        <v>391</v>
      </c>
    </row>
    <row r="34" spans="1:36" x14ac:dyDescent="0.2">
      <c r="A34" s="27" t="s">
        <v>387</v>
      </c>
      <c r="B34" s="27" t="s">
        <v>366</v>
      </c>
      <c r="C34" s="27" t="s">
        <v>643</v>
      </c>
      <c r="D34" s="27" t="s">
        <v>644</v>
      </c>
      <c r="E34" s="27" t="s">
        <v>41</v>
      </c>
      <c r="F34" s="28">
        <v>0.12</v>
      </c>
      <c r="G34" s="28">
        <v>3</v>
      </c>
      <c r="H34" s="16">
        <f t="shared" si="0"/>
        <v>25</v>
      </c>
      <c r="I34" s="14" t="s">
        <v>363</v>
      </c>
      <c r="J34" s="14" t="s">
        <v>363</v>
      </c>
      <c r="K34" s="14" t="s">
        <v>363</v>
      </c>
      <c r="L34" s="28">
        <v>3</v>
      </c>
      <c r="M34" s="30">
        <f t="shared" si="1"/>
        <v>3</v>
      </c>
      <c r="N34" s="30">
        <f t="shared" si="2"/>
        <v>0</v>
      </c>
      <c r="O34" s="14">
        <f t="shared" si="3"/>
        <v>0</v>
      </c>
      <c r="P34" s="14">
        <v>0</v>
      </c>
      <c r="Q34" s="22">
        <v>3</v>
      </c>
      <c r="R34" s="22">
        <v>0</v>
      </c>
      <c r="S34" s="18">
        <v>0</v>
      </c>
      <c r="T34" s="18">
        <v>1</v>
      </c>
      <c r="U34" s="18">
        <v>1</v>
      </c>
      <c r="V34" s="18">
        <v>1</v>
      </c>
      <c r="W34" s="18">
        <v>0</v>
      </c>
      <c r="X34" s="31">
        <v>0</v>
      </c>
      <c r="Y34" s="31">
        <v>0</v>
      </c>
      <c r="Z34" s="31">
        <v>0</v>
      </c>
      <c r="AA34" s="31">
        <v>0</v>
      </c>
      <c r="AB34" s="31">
        <v>0</v>
      </c>
      <c r="AC34" s="32">
        <v>0</v>
      </c>
      <c r="AD34" s="32">
        <v>0</v>
      </c>
      <c r="AE34" s="32">
        <v>0</v>
      </c>
      <c r="AF34" s="32">
        <v>0</v>
      </c>
      <c r="AG34" s="32">
        <v>0</v>
      </c>
      <c r="AH34" s="32">
        <v>0</v>
      </c>
      <c r="AI34" s="20">
        <v>0</v>
      </c>
      <c r="AJ34" s="90" t="s">
        <v>391</v>
      </c>
    </row>
    <row r="35" spans="1:36" x14ac:dyDescent="0.2">
      <c r="A35" s="27" t="s">
        <v>387</v>
      </c>
      <c r="B35" s="27" t="s">
        <v>366</v>
      </c>
      <c r="C35" s="27" t="s">
        <v>651</v>
      </c>
      <c r="D35" s="27" t="s">
        <v>652</v>
      </c>
      <c r="E35" s="27" t="s">
        <v>28</v>
      </c>
      <c r="F35" s="28">
        <v>0.05</v>
      </c>
      <c r="G35" s="28">
        <v>1</v>
      </c>
      <c r="H35" s="16">
        <f t="shared" si="0"/>
        <v>20</v>
      </c>
      <c r="I35" s="14" t="s">
        <v>363</v>
      </c>
      <c r="J35" s="14" t="s">
        <v>363</v>
      </c>
      <c r="K35" s="14" t="s">
        <v>363</v>
      </c>
      <c r="L35" s="28">
        <v>1</v>
      </c>
      <c r="M35" s="30">
        <f t="shared" si="1"/>
        <v>1</v>
      </c>
      <c r="N35" s="30">
        <f t="shared" si="2"/>
        <v>0</v>
      </c>
      <c r="O35" s="14">
        <f t="shared" si="3"/>
        <v>0</v>
      </c>
      <c r="P35" s="14">
        <v>0</v>
      </c>
      <c r="Q35" s="22">
        <v>1</v>
      </c>
      <c r="R35" s="22">
        <v>0</v>
      </c>
      <c r="S35" s="18">
        <v>0</v>
      </c>
      <c r="T35" s="18">
        <v>0</v>
      </c>
      <c r="U35" s="18">
        <v>1</v>
      </c>
      <c r="V35" s="18">
        <v>0</v>
      </c>
      <c r="W35" s="18">
        <v>0</v>
      </c>
      <c r="X35" s="31">
        <v>0</v>
      </c>
      <c r="Y35" s="31">
        <v>0</v>
      </c>
      <c r="Z35" s="31">
        <v>0</v>
      </c>
      <c r="AA35" s="31">
        <v>0</v>
      </c>
      <c r="AB35" s="31">
        <v>0</v>
      </c>
      <c r="AC35" s="32">
        <v>0</v>
      </c>
      <c r="AD35" s="32">
        <v>0</v>
      </c>
      <c r="AE35" s="32">
        <v>0</v>
      </c>
      <c r="AF35" s="32">
        <v>0</v>
      </c>
      <c r="AG35" s="32">
        <v>0</v>
      </c>
      <c r="AH35" s="32">
        <v>0</v>
      </c>
      <c r="AI35" s="20">
        <v>0</v>
      </c>
      <c r="AJ35" s="90" t="s">
        <v>391</v>
      </c>
    </row>
    <row r="36" spans="1:36" x14ac:dyDescent="0.2">
      <c r="A36" s="27" t="s">
        <v>387</v>
      </c>
      <c r="B36" s="27" t="s">
        <v>366</v>
      </c>
      <c r="C36" s="27" t="s">
        <v>657</v>
      </c>
      <c r="D36" s="27" t="s">
        <v>658</v>
      </c>
      <c r="E36" s="27" t="s">
        <v>28</v>
      </c>
      <c r="F36" s="28">
        <v>0.06</v>
      </c>
      <c r="G36" s="28">
        <v>6</v>
      </c>
      <c r="H36" s="16">
        <f t="shared" si="0"/>
        <v>100</v>
      </c>
      <c r="I36" s="14" t="s">
        <v>363</v>
      </c>
      <c r="J36" s="14" t="s">
        <v>363</v>
      </c>
      <c r="K36" s="14" t="s">
        <v>363</v>
      </c>
      <c r="L36" s="28">
        <v>6</v>
      </c>
      <c r="M36" s="30">
        <f t="shared" si="1"/>
        <v>6</v>
      </c>
      <c r="N36" s="30">
        <f t="shared" si="2"/>
        <v>0</v>
      </c>
      <c r="O36" s="14">
        <f t="shared" si="3"/>
        <v>0</v>
      </c>
      <c r="P36" s="14">
        <v>0</v>
      </c>
      <c r="Q36" s="22">
        <v>6</v>
      </c>
      <c r="R36" s="22">
        <v>0</v>
      </c>
      <c r="S36" s="18">
        <v>0</v>
      </c>
      <c r="T36" s="18">
        <v>0</v>
      </c>
      <c r="U36" s="18">
        <v>5</v>
      </c>
      <c r="V36" s="18">
        <v>1</v>
      </c>
      <c r="W36" s="18">
        <v>0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2">
        <v>0</v>
      </c>
      <c r="AD36" s="32">
        <v>0</v>
      </c>
      <c r="AE36" s="32">
        <v>0</v>
      </c>
      <c r="AF36" s="32">
        <v>0</v>
      </c>
      <c r="AG36" s="32">
        <v>0</v>
      </c>
      <c r="AH36" s="32">
        <v>0</v>
      </c>
      <c r="AI36" s="20">
        <v>0</v>
      </c>
      <c r="AJ36" s="90" t="s">
        <v>391</v>
      </c>
    </row>
    <row r="37" spans="1:36" x14ac:dyDescent="0.2">
      <c r="A37" s="27" t="s">
        <v>387</v>
      </c>
      <c r="B37" s="27" t="s">
        <v>366</v>
      </c>
      <c r="C37" s="27" t="s">
        <v>663</v>
      </c>
      <c r="D37" s="27" t="s">
        <v>664</v>
      </c>
      <c r="E37" s="27" t="s">
        <v>28</v>
      </c>
      <c r="F37" s="28">
        <v>0.12</v>
      </c>
      <c r="G37" s="28">
        <v>1</v>
      </c>
      <c r="H37" s="16">
        <f t="shared" si="0"/>
        <v>8.3333333333333339</v>
      </c>
      <c r="I37" s="14" t="s">
        <v>363</v>
      </c>
      <c r="J37" s="14" t="s">
        <v>363</v>
      </c>
      <c r="K37" s="14" t="s">
        <v>363</v>
      </c>
      <c r="L37" s="28">
        <v>1</v>
      </c>
      <c r="M37" s="30">
        <f t="shared" si="1"/>
        <v>1</v>
      </c>
      <c r="N37" s="30">
        <f t="shared" si="2"/>
        <v>0</v>
      </c>
      <c r="O37" s="14">
        <f t="shared" si="3"/>
        <v>0</v>
      </c>
      <c r="P37" s="14">
        <v>0</v>
      </c>
      <c r="Q37" s="22">
        <v>1</v>
      </c>
      <c r="R37" s="22">
        <v>0</v>
      </c>
      <c r="S37" s="18">
        <v>0</v>
      </c>
      <c r="T37" s="18">
        <v>0</v>
      </c>
      <c r="U37" s="18">
        <v>1</v>
      </c>
      <c r="V37" s="18">
        <v>0</v>
      </c>
      <c r="W37" s="18">
        <v>0</v>
      </c>
      <c r="X37" s="31">
        <v>0</v>
      </c>
      <c r="Y37" s="31">
        <v>0</v>
      </c>
      <c r="Z37" s="31">
        <v>0</v>
      </c>
      <c r="AA37" s="31">
        <v>0</v>
      </c>
      <c r="AB37" s="31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20">
        <v>0</v>
      </c>
      <c r="AJ37" s="90" t="s">
        <v>391</v>
      </c>
    </row>
    <row r="38" spans="1:36" x14ac:dyDescent="0.2">
      <c r="A38" s="27" t="s">
        <v>387</v>
      </c>
      <c r="B38" s="27" t="s">
        <v>366</v>
      </c>
      <c r="C38" s="27" t="s">
        <v>665</v>
      </c>
      <c r="D38" s="27" t="s">
        <v>666</v>
      </c>
      <c r="E38" s="27" t="s">
        <v>28</v>
      </c>
      <c r="F38" s="28">
        <v>0.13</v>
      </c>
      <c r="G38" s="28">
        <v>1</v>
      </c>
      <c r="H38" s="16">
        <f t="shared" si="0"/>
        <v>7.6923076923076916</v>
      </c>
      <c r="I38" s="14" t="s">
        <v>363</v>
      </c>
      <c r="J38" s="14" t="s">
        <v>363</v>
      </c>
      <c r="K38" s="14" t="s">
        <v>363</v>
      </c>
      <c r="L38" s="28">
        <v>1</v>
      </c>
      <c r="M38" s="30">
        <f t="shared" si="1"/>
        <v>1</v>
      </c>
      <c r="N38" s="30">
        <f t="shared" si="2"/>
        <v>0</v>
      </c>
      <c r="O38" s="14">
        <f t="shared" si="3"/>
        <v>0</v>
      </c>
      <c r="P38" s="14">
        <v>0</v>
      </c>
      <c r="Q38" s="22">
        <v>1</v>
      </c>
      <c r="R38" s="22">
        <v>0</v>
      </c>
      <c r="S38" s="18">
        <v>0</v>
      </c>
      <c r="T38" s="18">
        <v>0</v>
      </c>
      <c r="U38" s="18">
        <v>1</v>
      </c>
      <c r="V38" s="18">
        <v>0</v>
      </c>
      <c r="W38" s="18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2">
        <v>0</v>
      </c>
      <c r="AD38" s="32">
        <v>0</v>
      </c>
      <c r="AE38" s="32">
        <v>0</v>
      </c>
      <c r="AF38" s="32">
        <v>0</v>
      </c>
      <c r="AG38" s="32">
        <v>0</v>
      </c>
      <c r="AH38" s="32">
        <v>0</v>
      </c>
      <c r="AI38" s="20">
        <v>0</v>
      </c>
      <c r="AJ38" s="90" t="s">
        <v>391</v>
      </c>
    </row>
    <row r="39" spans="1:36" x14ac:dyDescent="0.2">
      <c r="A39" s="27" t="s">
        <v>387</v>
      </c>
      <c r="B39" s="27" t="s">
        <v>366</v>
      </c>
      <c r="C39" s="27" t="s">
        <v>667</v>
      </c>
      <c r="D39" s="27" t="s">
        <v>668</v>
      </c>
      <c r="E39" s="27" t="s">
        <v>28</v>
      </c>
      <c r="F39" s="28">
        <v>0.15</v>
      </c>
      <c r="G39" s="28">
        <v>1</v>
      </c>
      <c r="H39" s="16">
        <f t="shared" si="0"/>
        <v>6.666666666666667</v>
      </c>
      <c r="I39" s="14" t="s">
        <v>363</v>
      </c>
      <c r="J39" s="14" t="s">
        <v>363</v>
      </c>
      <c r="K39" s="14" t="s">
        <v>363</v>
      </c>
      <c r="L39" s="28">
        <v>1</v>
      </c>
      <c r="M39" s="30">
        <f t="shared" si="1"/>
        <v>1</v>
      </c>
      <c r="N39" s="30">
        <f t="shared" si="2"/>
        <v>0</v>
      </c>
      <c r="O39" s="14">
        <f t="shared" si="3"/>
        <v>0</v>
      </c>
      <c r="P39" s="14">
        <v>0</v>
      </c>
      <c r="Q39" s="22">
        <v>1</v>
      </c>
      <c r="R39" s="22">
        <v>0</v>
      </c>
      <c r="S39" s="18">
        <v>0</v>
      </c>
      <c r="T39" s="18">
        <v>0</v>
      </c>
      <c r="U39" s="18">
        <v>1</v>
      </c>
      <c r="V39" s="18">
        <v>0</v>
      </c>
      <c r="W39" s="18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2">
        <v>0</v>
      </c>
      <c r="AD39" s="32">
        <v>0</v>
      </c>
      <c r="AE39" s="32">
        <v>0</v>
      </c>
      <c r="AF39" s="32">
        <v>0</v>
      </c>
      <c r="AG39" s="32">
        <v>0</v>
      </c>
      <c r="AH39" s="32">
        <v>0</v>
      </c>
      <c r="AI39" s="20">
        <v>0</v>
      </c>
      <c r="AJ39" s="90" t="s">
        <v>391</v>
      </c>
    </row>
    <row r="40" spans="1:36" x14ac:dyDescent="0.2">
      <c r="A40" s="62" t="s">
        <v>605</v>
      </c>
      <c r="B40" s="62" t="s">
        <v>366</v>
      </c>
      <c r="C40" s="62" t="s">
        <v>673</v>
      </c>
      <c r="D40" s="62" t="s">
        <v>674</v>
      </c>
      <c r="E40" s="62" t="s">
        <v>41</v>
      </c>
      <c r="F40" s="63">
        <v>0.1</v>
      </c>
      <c r="G40" s="63">
        <v>3</v>
      </c>
      <c r="H40" s="16">
        <f t="shared" si="0"/>
        <v>30</v>
      </c>
      <c r="I40" s="14" t="s">
        <v>363</v>
      </c>
      <c r="J40" s="14" t="s">
        <v>363</v>
      </c>
      <c r="K40" s="14" t="s">
        <v>363</v>
      </c>
      <c r="L40" s="63">
        <v>3</v>
      </c>
      <c r="M40" s="30">
        <f t="shared" si="1"/>
        <v>3</v>
      </c>
      <c r="N40" s="30">
        <f t="shared" si="2"/>
        <v>0</v>
      </c>
      <c r="O40" s="14">
        <f t="shared" si="3"/>
        <v>0</v>
      </c>
      <c r="P40" s="14">
        <v>0</v>
      </c>
      <c r="Q40" s="65">
        <v>3</v>
      </c>
      <c r="R40" s="65">
        <v>0</v>
      </c>
      <c r="S40" s="37">
        <v>0</v>
      </c>
      <c r="T40" s="37">
        <v>1</v>
      </c>
      <c r="U40" s="37">
        <v>1</v>
      </c>
      <c r="V40" s="37">
        <v>1</v>
      </c>
      <c r="W40" s="37">
        <v>0</v>
      </c>
      <c r="X40" s="66">
        <v>0</v>
      </c>
      <c r="Y40" s="66">
        <v>0</v>
      </c>
      <c r="Z40" s="66">
        <v>0</v>
      </c>
      <c r="AA40" s="66">
        <v>0</v>
      </c>
      <c r="AB40" s="66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20">
        <v>0</v>
      </c>
      <c r="AJ40" s="114" t="s">
        <v>391</v>
      </c>
    </row>
    <row r="41" spans="1:36" x14ac:dyDescent="0.2">
      <c r="A41" s="27" t="s">
        <v>387</v>
      </c>
      <c r="B41" s="27" t="s">
        <v>366</v>
      </c>
      <c r="C41" s="27" t="s">
        <v>693</v>
      </c>
      <c r="D41" s="27" t="s">
        <v>694</v>
      </c>
      <c r="E41" s="27" t="s">
        <v>28</v>
      </c>
      <c r="F41" s="28">
        <v>0.62</v>
      </c>
      <c r="G41" s="28">
        <v>13</v>
      </c>
      <c r="H41" s="16">
        <f t="shared" si="0"/>
        <v>20.967741935483872</v>
      </c>
      <c r="I41" s="14" t="s">
        <v>363</v>
      </c>
      <c r="J41" s="14" t="s">
        <v>363</v>
      </c>
      <c r="K41" s="14" t="s">
        <v>363</v>
      </c>
      <c r="L41" s="28">
        <v>13</v>
      </c>
      <c r="M41" s="30">
        <f t="shared" si="1"/>
        <v>13</v>
      </c>
      <c r="N41" s="30">
        <f t="shared" si="2"/>
        <v>0</v>
      </c>
      <c r="O41" s="14">
        <f t="shared" si="3"/>
        <v>0</v>
      </c>
      <c r="P41" s="14">
        <v>0</v>
      </c>
      <c r="Q41" s="22">
        <v>13</v>
      </c>
      <c r="R41" s="22">
        <v>0</v>
      </c>
      <c r="S41" s="18">
        <v>0</v>
      </c>
      <c r="T41" s="18">
        <v>0</v>
      </c>
      <c r="U41" s="18">
        <v>7</v>
      </c>
      <c r="V41" s="18">
        <v>6</v>
      </c>
      <c r="W41" s="18">
        <v>0</v>
      </c>
      <c r="X41" s="31">
        <v>0</v>
      </c>
      <c r="Y41" s="31">
        <v>0</v>
      </c>
      <c r="Z41" s="31">
        <v>0</v>
      </c>
      <c r="AA41" s="31">
        <v>0</v>
      </c>
      <c r="AB41" s="31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20">
        <v>0</v>
      </c>
      <c r="AJ41" s="90" t="s">
        <v>529</v>
      </c>
    </row>
    <row r="42" spans="1:36" x14ac:dyDescent="0.2">
      <c r="A42" s="27" t="s">
        <v>387</v>
      </c>
      <c r="B42" s="27" t="s">
        <v>366</v>
      </c>
      <c r="C42" s="27" t="s">
        <v>722</v>
      </c>
      <c r="D42" s="27" t="s">
        <v>723</v>
      </c>
      <c r="E42" s="27" t="s">
        <v>292</v>
      </c>
      <c r="F42" s="28">
        <v>0.28999999999999998</v>
      </c>
      <c r="G42" s="28">
        <v>1</v>
      </c>
      <c r="H42" s="16">
        <f t="shared" si="0"/>
        <v>3.4482758620689657</v>
      </c>
      <c r="I42" s="14" t="s">
        <v>363</v>
      </c>
      <c r="J42" s="14" t="s">
        <v>363</v>
      </c>
      <c r="K42" s="14" t="s">
        <v>363</v>
      </c>
      <c r="L42" s="28">
        <v>1</v>
      </c>
      <c r="M42" s="30">
        <f t="shared" si="1"/>
        <v>1</v>
      </c>
      <c r="N42" s="30">
        <f t="shared" si="2"/>
        <v>0</v>
      </c>
      <c r="O42" s="14">
        <f t="shared" si="3"/>
        <v>0</v>
      </c>
      <c r="P42" s="14">
        <v>0</v>
      </c>
      <c r="Q42" s="22">
        <v>1</v>
      </c>
      <c r="R42" s="22">
        <v>0</v>
      </c>
      <c r="S42" s="18">
        <v>0</v>
      </c>
      <c r="T42" s="18">
        <v>0</v>
      </c>
      <c r="U42" s="18">
        <v>1</v>
      </c>
      <c r="V42" s="18">
        <v>0</v>
      </c>
      <c r="W42" s="18">
        <v>0</v>
      </c>
      <c r="X42" s="31">
        <v>0</v>
      </c>
      <c r="Y42" s="31">
        <v>0</v>
      </c>
      <c r="Z42" s="31">
        <v>0</v>
      </c>
      <c r="AA42" s="31">
        <v>0</v>
      </c>
      <c r="AB42" s="31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20">
        <v>0</v>
      </c>
      <c r="AJ42" s="90" t="s">
        <v>391</v>
      </c>
    </row>
    <row r="43" spans="1:36" x14ac:dyDescent="0.2">
      <c r="A43" s="27" t="s">
        <v>387</v>
      </c>
      <c r="B43" s="27" t="s">
        <v>366</v>
      </c>
      <c r="C43" s="27" t="s">
        <v>728</v>
      </c>
      <c r="D43" s="27" t="s">
        <v>729</v>
      </c>
      <c r="E43" s="27" t="s">
        <v>41</v>
      </c>
      <c r="F43" s="28">
        <v>0.03</v>
      </c>
      <c r="G43" s="28">
        <v>1</v>
      </c>
      <c r="H43" s="16">
        <f t="shared" si="0"/>
        <v>33.333333333333336</v>
      </c>
      <c r="I43" s="14" t="s">
        <v>363</v>
      </c>
      <c r="J43" s="14" t="s">
        <v>363</v>
      </c>
      <c r="K43" s="14" t="s">
        <v>363</v>
      </c>
      <c r="L43" s="28">
        <v>1</v>
      </c>
      <c r="M43" s="30">
        <f t="shared" si="1"/>
        <v>1</v>
      </c>
      <c r="N43" s="30">
        <f t="shared" si="2"/>
        <v>0</v>
      </c>
      <c r="O43" s="14">
        <f t="shared" si="3"/>
        <v>0</v>
      </c>
      <c r="P43" s="14">
        <v>0</v>
      </c>
      <c r="Q43" s="22">
        <v>1</v>
      </c>
      <c r="R43" s="22">
        <v>0</v>
      </c>
      <c r="S43" s="18">
        <v>0</v>
      </c>
      <c r="T43" s="18">
        <v>0</v>
      </c>
      <c r="U43" s="18">
        <v>1</v>
      </c>
      <c r="V43" s="18">
        <v>0</v>
      </c>
      <c r="W43" s="18">
        <v>0</v>
      </c>
      <c r="X43" s="31">
        <v>0</v>
      </c>
      <c r="Y43" s="31">
        <v>0</v>
      </c>
      <c r="Z43" s="31">
        <v>0</v>
      </c>
      <c r="AA43" s="31">
        <v>0</v>
      </c>
      <c r="AB43" s="31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20">
        <v>0</v>
      </c>
      <c r="AJ43" s="90" t="s">
        <v>391</v>
      </c>
    </row>
    <row r="44" spans="1:36" x14ac:dyDescent="0.2">
      <c r="A44" s="27" t="s">
        <v>387</v>
      </c>
      <c r="B44" s="27" t="s">
        <v>366</v>
      </c>
      <c r="C44" s="27" t="s">
        <v>752</v>
      </c>
      <c r="D44" s="27" t="s">
        <v>753</v>
      </c>
      <c r="E44" s="27" t="s">
        <v>57</v>
      </c>
      <c r="F44" s="27">
        <v>0.56999999999999995</v>
      </c>
      <c r="G44" s="28">
        <v>4</v>
      </c>
      <c r="H44" s="16">
        <f t="shared" si="0"/>
        <v>7.0175438596491233</v>
      </c>
      <c r="I44" s="14" t="s">
        <v>363</v>
      </c>
      <c r="J44" s="14" t="s">
        <v>363</v>
      </c>
      <c r="K44" s="14" t="s">
        <v>363</v>
      </c>
      <c r="L44" s="28">
        <v>4</v>
      </c>
      <c r="M44" s="30">
        <f t="shared" si="1"/>
        <v>4</v>
      </c>
      <c r="N44" s="30">
        <f t="shared" si="2"/>
        <v>0</v>
      </c>
      <c r="O44" s="14">
        <f t="shared" si="3"/>
        <v>0</v>
      </c>
      <c r="P44" s="14">
        <v>0</v>
      </c>
      <c r="Q44" s="22">
        <v>4</v>
      </c>
      <c r="R44" s="22">
        <v>0</v>
      </c>
      <c r="S44" s="18">
        <v>0</v>
      </c>
      <c r="T44" s="18">
        <v>1</v>
      </c>
      <c r="U44" s="18">
        <v>1</v>
      </c>
      <c r="V44" s="18">
        <v>2</v>
      </c>
      <c r="W44" s="18">
        <v>0</v>
      </c>
      <c r="X44" s="31">
        <v>0</v>
      </c>
      <c r="Y44" s="31">
        <v>0</v>
      </c>
      <c r="Z44" s="31">
        <v>0</v>
      </c>
      <c r="AA44" s="31">
        <v>0</v>
      </c>
      <c r="AB44" s="31">
        <v>0</v>
      </c>
      <c r="AC44" s="32">
        <v>0</v>
      </c>
      <c r="AD44" s="32">
        <v>0</v>
      </c>
      <c r="AE44" s="32">
        <v>0</v>
      </c>
      <c r="AF44" s="32">
        <v>0</v>
      </c>
      <c r="AG44" s="32">
        <v>0</v>
      </c>
      <c r="AH44" s="32">
        <v>0</v>
      </c>
      <c r="AI44" s="20">
        <v>0</v>
      </c>
      <c r="AJ44" s="90" t="s">
        <v>391</v>
      </c>
    </row>
    <row r="45" spans="1:36" x14ac:dyDescent="0.2">
      <c r="A45" s="27" t="s">
        <v>387</v>
      </c>
      <c r="B45" s="27" t="s">
        <v>366</v>
      </c>
      <c r="C45" s="27" t="s">
        <v>764</v>
      </c>
      <c r="D45" s="27" t="s">
        <v>765</v>
      </c>
      <c r="E45" s="27" t="s">
        <v>41</v>
      </c>
      <c r="F45" s="27">
        <v>0.12</v>
      </c>
      <c r="G45" s="28">
        <v>1</v>
      </c>
      <c r="H45" s="16">
        <f t="shared" si="0"/>
        <v>8.3333333333333339</v>
      </c>
      <c r="I45" s="14" t="s">
        <v>363</v>
      </c>
      <c r="J45" s="14" t="s">
        <v>363</v>
      </c>
      <c r="K45" s="14" t="s">
        <v>363</v>
      </c>
      <c r="L45" s="28">
        <v>1</v>
      </c>
      <c r="M45" s="30">
        <f t="shared" si="1"/>
        <v>1</v>
      </c>
      <c r="N45" s="30">
        <f t="shared" si="2"/>
        <v>0</v>
      </c>
      <c r="O45" s="14">
        <f t="shared" si="3"/>
        <v>0</v>
      </c>
      <c r="P45" s="14">
        <v>0</v>
      </c>
      <c r="Q45" s="22">
        <v>1</v>
      </c>
      <c r="R45" s="22">
        <v>0</v>
      </c>
      <c r="S45" s="18">
        <v>0</v>
      </c>
      <c r="T45" s="18">
        <v>0</v>
      </c>
      <c r="U45" s="18">
        <v>1</v>
      </c>
      <c r="V45" s="18">
        <v>0</v>
      </c>
      <c r="W45" s="18">
        <v>0</v>
      </c>
      <c r="X45" s="31">
        <v>0</v>
      </c>
      <c r="Y45" s="31">
        <v>0</v>
      </c>
      <c r="Z45" s="31">
        <v>0</v>
      </c>
      <c r="AA45" s="31">
        <v>0</v>
      </c>
      <c r="AB45" s="31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20">
        <v>0</v>
      </c>
      <c r="AJ45" s="90" t="s">
        <v>391</v>
      </c>
    </row>
    <row r="46" spans="1:36" x14ac:dyDescent="0.2">
      <c r="A46" s="23" t="s">
        <v>29</v>
      </c>
      <c r="B46" s="23" t="s">
        <v>366</v>
      </c>
      <c r="C46" s="23" t="s">
        <v>295</v>
      </c>
      <c r="D46" s="23" t="s">
        <v>296</v>
      </c>
      <c r="E46" s="23" t="s">
        <v>28</v>
      </c>
      <c r="F46" s="24">
        <v>0.17</v>
      </c>
      <c r="G46" s="24">
        <v>2</v>
      </c>
      <c r="H46" s="16">
        <f t="shared" si="0"/>
        <v>11.76470588235294</v>
      </c>
      <c r="I46" s="14" t="s">
        <v>363</v>
      </c>
      <c r="J46" s="14" t="s">
        <v>363</v>
      </c>
      <c r="K46" s="14" t="s">
        <v>363</v>
      </c>
      <c r="L46" s="24">
        <v>2</v>
      </c>
      <c r="M46" s="24">
        <v>2</v>
      </c>
      <c r="N46" s="24">
        <v>0</v>
      </c>
      <c r="O46" s="24">
        <v>0</v>
      </c>
      <c r="P46" s="14">
        <v>0</v>
      </c>
      <c r="Q46" s="26">
        <v>2</v>
      </c>
      <c r="R46" s="26">
        <v>0</v>
      </c>
      <c r="S46" s="18">
        <v>1</v>
      </c>
      <c r="T46" s="18">
        <v>1</v>
      </c>
      <c r="U46" s="18">
        <v>0</v>
      </c>
      <c r="V46" s="18">
        <v>0</v>
      </c>
      <c r="W46" s="18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20">
        <v>0</v>
      </c>
      <c r="AD46" s="20">
        <v>0</v>
      </c>
      <c r="AE46" s="20">
        <v>0</v>
      </c>
      <c r="AF46" s="20">
        <v>0</v>
      </c>
      <c r="AG46" s="20">
        <v>0</v>
      </c>
      <c r="AH46" s="20">
        <v>0</v>
      </c>
      <c r="AI46" s="20">
        <v>0</v>
      </c>
      <c r="AJ46" s="89" t="s">
        <v>163</v>
      </c>
    </row>
    <row r="47" spans="1:36" x14ac:dyDescent="0.2">
      <c r="A47" s="27" t="s">
        <v>387</v>
      </c>
      <c r="B47" s="27" t="s">
        <v>366</v>
      </c>
      <c r="C47" s="27" t="s">
        <v>790</v>
      </c>
      <c r="D47" s="27" t="s">
        <v>791</v>
      </c>
      <c r="E47" s="27" t="s">
        <v>41</v>
      </c>
      <c r="F47" s="27">
        <v>0.18</v>
      </c>
      <c r="G47" s="28">
        <v>2</v>
      </c>
      <c r="H47" s="16">
        <f t="shared" si="0"/>
        <v>11.111111111111111</v>
      </c>
      <c r="I47" s="14" t="s">
        <v>363</v>
      </c>
      <c r="J47" s="14" t="s">
        <v>363</v>
      </c>
      <c r="K47" s="14" t="s">
        <v>363</v>
      </c>
      <c r="L47" s="28">
        <v>2</v>
      </c>
      <c r="M47" s="30">
        <f t="shared" ref="M47:M53" si="4">SUM(S47:W47)</f>
        <v>2</v>
      </c>
      <c r="N47" s="30">
        <f t="shared" ref="N47:N53" si="5">SUM(X47:AB47)</f>
        <v>0</v>
      </c>
      <c r="O47" s="14">
        <f>SUM(AC46:AH46)</f>
        <v>0</v>
      </c>
      <c r="P47" s="14">
        <v>0</v>
      </c>
      <c r="Q47" s="22">
        <v>2</v>
      </c>
      <c r="R47" s="22">
        <v>0</v>
      </c>
      <c r="S47" s="18">
        <v>0</v>
      </c>
      <c r="T47" s="18">
        <v>0</v>
      </c>
      <c r="U47" s="18">
        <v>1</v>
      </c>
      <c r="V47" s="18">
        <v>1</v>
      </c>
      <c r="W47" s="18">
        <v>0</v>
      </c>
      <c r="X47" s="31">
        <v>0</v>
      </c>
      <c r="Y47" s="31">
        <v>0</v>
      </c>
      <c r="Z47" s="31">
        <v>0</v>
      </c>
      <c r="AA47" s="31">
        <v>0</v>
      </c>
      <c r="AB47" s="31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20">
        <v>0</v>
      </c>
      <c r="AJ47" s="90" t="s">
        <v>391</v>
      </c>
    </row>
    <row r="48" spans="1:36" x14ac:dyDescent="0.2">
      <c r="A48" s="27" t="s">
        <v>387</v>
      </c>
      <c r="B48" s="27" t="s">
        <v>366</v>
      </c>
      <c r="C48" s="27" t="s">
        <v>822</v>
      </c>
      <c r="D48" s="27" t="s">
        <v>823</v>
      </c>
      <c r="E48" s="27" t="s">
        <v>41</v>
      </c>
      <c r="F48" s="28">
        <v>7.0000000000000007E-2</v>
      </c>
      <c r="G48" s="28">
        <v>1</v>
      </c>
      <c r="H48" s="16">
        <f t="shared" si="0"/>
        <v>14.285714285714285</v>
      </c>
      <c r="I48" s="14" t="s">
        <v>363</v>
      </c>
      <c r="J48" s="14" t="s">
        <v>363</v>
      </c>
      <c r="K48" s="14" t="s">
        <v>363</v>
      </c>
      <c r="L48" s="28">
        <v>1</v>
      </c>
      <c r="M48" s="30">
        <f t="shared" si="4"/>
        <v>1</v>
      </c>
      <c r="N48" s="30">
        <f t="shared" si="5"/>
        <v>0</v>
      </c>
      <c r="O48" s="14">
        <f>SUM(AC47:AH47)</f>
        <v>0</v>
      </c>
      <c r="P48" s="14">
        <v>0</v>
      </c>
      <c r="Q48" s="22">
        <v>1</v>
      </c>
      <c r="R48" s="22">
        <v>0</v>
      </c>
      <c r="S48" s="18">
        <v>0</v>
      </c>
      <c r="T48" s="18">
        <v>0</v>
      </c>
      <c r="U48" s="18">
        <v>1</v>
      </c>
      <c r="V48" s="18">
        <v>0</v>
      </c>
      <c r="W48" s="18">
        <v>0</v>
      </c>
      <c r="X48" s="31">
        <v>0</v>
      </c>
      <c r="Y48" s="31">
        <v>0</v>
      </c>
      <c r="Z48" s="31">
        <v>0</v>
      </c>
      <c r="AA48" s="31">
        <v>0</v>
      </c>
      <c r="AB48" s="31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20">
        <v>0</v>
      </c>
      <c r="AJ48" s="90" t="s">
        <v>391</v>
      </c>
    </row>
    <row r="49" spans="1:36" x14ac:dyDescent="0.2">
      <c r="A49" s="50" t="s">
        <v>370</v>
      </c>
      <c r="B49" s="50" t="s">
        <v>366</v>
      </c>
      <c r="C49" s="50" t="s">
        <v>834</v>
      </c>
      <c r="D49" s="50" t="s">
        <v>835</v>
      </c>
      <c r="E49" s="50" t="s">
        <v>41</v>
      </c>
      <c r="F49" s="30">
        <v>0.11</v>
      </c>
      <c r="G49" s="30">
        <v>1</v>
      </c>
      <c r="H49" s="16">
        <f t="shared" si="0"/>
        <v>9.0909090909090917</v>
      </c>
      <c r="I49" s="14" t="s">
        <v>363</v>
      </c>
      <c r="J49" s="14" t="s">
        <v>363</v>
      </c>
      <c r="K49" s="14" t="s">
        <v>363</v>
      </c>
      <c r="L49" s="30">
        <v>1</v>
      </c>
      <c r="M49" s="30">
        <f t="shared" si="4"/>
        <v>1</v>
      </c>
      <c r="N49" s="30">
        <f t="shared" si="5"/>
        <v>0</v>
      </c>
      <c r="O49" s="14">
        <f>SUM(AC48:AH48)</f>
        <v>0</v>
      </c>
      <c r="P49" s="14">
        <v>0</v>
      </c>
      <c r="Q49" s="52">
        <v>1</v>
      </c>
      <c r="R49" s="52">
        <v>0</v>
      </c>
      <c r="S49" s="55">
        <v>0</v>
      </c>
      <c r="T49" s="55">
        <v>1</v>
      </c>
      <c r="U49" s="55">
        <v>0</v>
      </c>
      <c r="V49" s="55">
        <v>0</v>
      </c>
      <c r="W49" s="55">
        <v>0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  <c r="AJ49" s="90" t="s">
        <v>381</v>
      </c>
    </row>
    <row r="50" spans="1:36" x14ac:dyDescent="0.2">
      <c r="A50" s="27" t="s">
        <v>387</v>
      </c>
      <c r="B50" s="27" t="s">
        <v>366</v>
      </c>
      <c r="C50" s="27" t="s">
        <v>855</v>
      </c>
      <c r="D50" s="27" t="s">
        <v>856</v>
      </c>
      <c r="E50" s="27" t="s">
        <v>41</v>
      </c>
      <c r="F50" s="27">
        <v>2.54</v>
      </c>
      <c r="G50" s="28">
        <v>77</v>
      </c>
      <c r="H50" s="16">
        <f t="shared" si="0"/>
        <v>30.314960629921259</v>
      </c>
      <c r="I50" s="14" t="s">
        <v>363</v>
      </c>
      <c r="J50" s="14" t="s">
        <v>363</v>
      </c>
      <c r="K50" s="14" t="s">
        <v>363</v>
      </c>
      <c r="L50" s="28">
        <v>77</v>
      </c>
      <c r="M50" s="30">
        <f t="shared" si="4"/>
        <v>77</v>
      </c>
      <c r="N50" s="30">
        <f t="shared" si="5"/>
        <v>0</v>
      </c>
      <c r="O50" s="14">
        <f>SUM(AC49:AH49)</f>
        <v>0</v>
      </c>
      <c r="P50" s="14">
        <v>0</v>
      </c>
      <c r="Q50" s="22">
        <v>74</v>
      </c>
      <c r="R50" s="22">
        <v>3</v>
      </c>
      <c r="S50" s="18">
        <v>0</v>
      </c>
      <c r="T50" s="18">
        <v>0</v>
      </c>
      <c r="U50" s="18">
        <v>0</v>
      </c>
      <c r="V50" s="18">
        <v>51</v>
      </c>
      <c r="W50" s="18">
        <v>26</v>
      </c>
      <c r="X50" s="31">
        <v>0</v>
      </c>
      <c r="Y50" s="31">
        <v>0</v>
      </c>
      <c r="Z50" s="31">
        <v>0</v>
      </c>
      <c r="AA50" s="31">
        <v>0</v>
      </c>
      <c r="AB50" s="31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20">
        <v>0</v>
      </c>
      <c r="AJ50" s="90" t="s">
        <v>529</v>
      </c>
    </row>
    <row r="51" spans="1:36" x14ac:dyDescent="0.2">
      <c r="A51" s="14" t="s">
        <v>499</v>
      </c>
      <c r="B51" s="14" t="s">
        <v>366</v>
      </c>
      <c r="C51" s="14" t="s">
        <v>930</v>
      </c>
      <c r="D51" s="14" t="s">
        <v>931</v>
      </c>
      <c r="E51" s="14" t="s">
        <v>127</v>
      </c>
      <c r="F51" s="15">
        <v>1.08</v>
      </c>
      <c r="G51" s="14">
        <v>30</v>
      </c>
      <c r="H51" s="16">
        <f t="shared" si="0"/>
        <v>27.777777777777775</v>
      </c>
      <c r="I51" s="14" t="s">
        <v>363</v>
      </c>
      <c r="J51" s="14" t="s">
        <v>363</v>
      </c>
      <c r="K51" s="14" t="s">
        <v>363</v>
      </c>
      <c r="L51" s="14">
        <v>30</v>
      </c>
      <c r="M51" s="14">
        <f t="shared" si="4"/>
        <v>0</v>
      </c>
      <c r="N51" s="14">
        <f t="shared" si="5"/>
        <v>0</v>
      </c>
      <c r="O51" s="14">
        <f>SUM(AC51:AH51)</f>
        <v>30</v>
      </c>
      <c r="P51" s="14">
        <v>0</v>
      </c>
      <c r="Q51" s="17">
        <v>30</v>
      </c>
      <c r="R51" s="1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20">
        <v>21</v>
      </c>
      <c r="AD51" s="20">
        <v>9</v>
      </c>
      <c r="AE51" s="20">
        <v>0</v>
      </c>
      <c r="AF51" s="20">
        <v>0</v>
      </c>
      <c r="AG51" s="20">
        <v>0</v>
      </c>
      <c r="AH51" s="20">
        <v>0</v>
      </c>
      <c r="AI51" s="20">
        <v>0</v>
      </c>
      <c r="AJ51" s="90" t="s">
        <v>867</v>
      </c>
    </row>
    <row r="52" spans="1:36" x14ac:dyDescent="0.2">
      <c r="A52" s="40" t="s">
        <v>499</v>
      </c>
      <c r="B52" s="40" t="s">
        <v>366</v>
      </c>
      <c r="C52" s="40" t="s">
        <v>986</v>
      </c>
      <c r="D52" s="40" t="s">
        <v>987</v>
      </c>
      <c r="E52" s="40" t="s">
        <v>28</v>
      </c>
      <c r="F52" s="53">
        <v>0.91</v>
      </c>
      <c r="G52" s="40">
        <v>58</v>
      </c>
      <c r="H52" s="16">
        <f t="shared" si="0"/>
        <v>63.736263736263737</v>
      </c>
      <c r="I52" s="14" t="s">
        <v>363</v>
      </c>
      <c r="J52" s="14" t="s">
        <v>363</v>
      </c>
      <c r="K52" s="14" t="s">
        <v>363</v>
      </c>
      <c r="L52" s="40">
        <v>58</v>
      </c>
      <c r="M52" s="14">
        <f t="shared" si="4"/>
        <v>0</v>
      </c>
      <c r="N52" s="14">
        <f t="shared" si="5"/>
        <v>0</v>
      </c>
      <c r="O52" s="14">
        <f>SUM(AC52:AH52)</f>
        <v>58</v>
      </c>
      <c r="P52" s="14">
        <v>0</v>
      </c>
      <c r="Q52" s="39">
        <v>0</v>
      </c>
      <c r="R52" s="39">
        <v>58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20">
        <v>51</v>
      </c>
      <c r="AD52" s="20">
        <v>7</v>
      </c>
      <c r="AE52" s="20">
        <v>0</v>
      </c>
      <c r="AF52" s="20">
        <v>0</v>
      </c>
      <c r="AG52" s="20">
        <v>0</v>
      </c>
      <c r="AH52" s="20">
        <v>0</v>
      </c>
      <c r="AI52" s="20">
        <v>0</v>
      </c>
      <c r="AJ52" s="115" t="s">
        <v>867</v>
      </c>
    </row>
    <row r="53" spans="1:36" x14ac:dyDescent="0.2">
      <c r="A53" s="40" t="s">
        <v>499</v>
      </c>
      <c r="B53" s="40" t="s">
        <v>366</v>
      </c>
      <c r="C53" s="40" t="s">
        <v>1013</v>
      </c>
      <c r="D53" s="40" t="s">
        <v>1014</v>
      </c>
      <c r="E53" s="40" t="s">
        <v>28</v>
      </c>
      <c r="F53" s="53" t="s">
        <v>1015</v>
      </c>
      <c r="G53" s="40">
        <v>56</v>
      </c>
      <c r="H53" s="16">
        <f t="shared" si="0"/>
        <v>55.445544554455445</v>
      </c>
      <c r="I53" s="14" t="s">
        <v>363</v>
      </c>
      <c r="J53" s="14" t="s">
        <v>363</v>
      </c>
      <c r="K53" s="14" t="s">
        <v>363</v>
      </c>
      <c r="L53" s="40">
        <v>56</v>
      </c>
      <c r="M53" s="14">
        <f t="shared" si="4"/>
        <v>0</v>
      </c>
      <c r="N53" s="14">
        <f t="shared" si="5"/>
        <v>56</v>
      </c>
      <c r="O53" s="14">
        <f>SUM(AC53:AH53)</f>
        <v>0</v>
      </c>
      <c r="P53" s="14">
        <v>0</v>
      </c>
      <c r="Q53" s="39">
        <v>0</v>
      </c>
      <c r="R53" s="39">
        <v>56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9">
        <v>0</v>
      </c>
      <c r="Y53" s="19">
        <v>51</v>
      </c>
      <c r="Z53" s="19">
        <v>5</v>
      </c>
      <c r="AA53" s="19">
        <v>0</v>
      </c>
      <c r="AB53" s="19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115" t="s">
        <v>974</v>
      </c>
    </row>
  </sheetData>
  <sortState xmlns:xlrd2="http://schemas.microsoft.com/office/spreadsheetml/2017/richdata2" ref="A2:AJ54">
    <sortCondition ref="B1:B54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01F87-5ABA-412B-A55B-8F40443354FF}">
  <dimension ref="A1:AJ35"/>
  <sheetViews>
    <sheetView topLeftCell="W2" workbookViewId="0">
      <selection activeCell="AI18" sqref="AI18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2" style="21" bestFit="1" customWidth="1"/>
    <col min="4" max="4" width="65.5703125" style="21" customWidth="1"/>
    <col min="5" max="5" width="19.5703125" style="21" bestFit="1" customWidth="1"/>
    <col min="6" max="7" width="9.140625" style="21"/>
    <col min="8" max="8" width="9.140625" style="41"/>
    <col min="9" max="17" width="9.140625" style="21"/>
    <col min="18" max="18" width="12.425781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50" t="s">
        <v>370</v>
      </c>
      <c r="B2" s="50" t="s">
        <v>378</v>
      </c>
      <c r="C2" s="50" t="s">
        <v>379</v>
      </c>
      <c r="D2" s="50" t="s">
        <v>380</v>
      </c>
      <c r="E2" s="50" t="s">
        <v>41</v>
      </c>
      <c r="F2" s="30">
        <v>0.06</v>
      </c>
      <c r="G2" s="30">
        <v>1</v>
      </c>
      <c r="H2" s="71">
        <f>G2/F2</f>
        <v>16.666666666666668</v>
      </c>
      <c r="I2" s="14" t="s">
        <v>363</v>
      </c>
      <c r="J2" s="14" t="s">
        <v>363</v>
      </c>
      <c r="K2" s="14" t="s">
        <v>363</v>
      </c>
      <c r="L2" s="30">
        <v>1</v>
      </c>
      <c r="M2" s="30">
        <f>SUM(S2:W2)</f>
        <v>1</v>
      </c>
      <c r="N2" s="30">
        <f>SUM(X2:AB2)</f>
        <v>0</v>
      </c>
      <c r="O2" s="14">
        <v>0</v>
      </c>
      <c r="P2" s="14">
        <v>0</v>
      </c>
      <c r="Q2" s="52">
        <v>1</v>
      </c>
      <c r="R2" s="52">
        <v>0</v>
      </c>
      <c r="S2" s="55">
        <v>0</v>
      </c>
      <c r="T2" s="55">
        <v>0</v>
      </c>
      <c r="U2" s="55">
        <v>1</v>
      </c>
      <c r="V2" s="55">
        <v>0</v>
      </c>
      <c r="W2" s="55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4" t="s">
        <v>381</v>
      </c>
    </row>
    <row r="3" spans="1:36" x14ac:dyDescent="0.2">
      <c r="A3" s="23" t="s">
        <v>29</v>
      </c>
      <c r="B3" s="23" t="s">
        <v>378</v>
      </c>
      <c r="C3" s="23" t="s">
        <v>31</v>
      </c>
      <c r="D3" s="23" t="s">
        <v>32</v>
      </c>
      <c r="E3" s="23" t="s">
        <v>28</v>
      </c>
      <c r="F3" s="24">
        <v>0.21</v>
      </c>
      <c r="G3" s="24">
        <v>4</v>
      </c>
      <c r="H3" s="71">
        <f t="shared" ref="H3:H35" si="0">G3/F3</f>
        <v>19.047619047619047</v>
      </c>
      <c r="I3" s="14" t="s">
        <v>363</v>
      </c>
      <c r="J3" s="14" t="s">
        <v>363</v>
      </c>
      <c r="K3" s="14" t="s">
        <v>363</v>
      </c>
      <c r="L3" s="24">
        <v>2</v>
      </c>
      <c r="M3" s="24">
        <v>2</v>
      </c>
      <c r="N3" s="24">
        <v>0</v>
      </c>
      <c r="O3" s="24">
        <v>0</v>
      </c>
      <c r="P3" s="14">
        <v>0</v>
      </c>
      <c r="Q3" s="26">
        <v>4</v>
      </c>
      <c r="R3" s="26">
        <v>0</v>
      </c>
      <c r="S3" s="18">
        <v>2</v>
      </c>
      <c r="T3" s="18">
        <v>0</v>
      </c>
      <c r="U3" s="18">
        <v>0</v>
      </c>
      <c r="V3" s="18">
        <v>0</v>
      </c>
      <c r="W3" s="18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79" t="s">
        <v>33</v>
      </c>
    </row>
    <row r="4" spans="1:36" x14ac:dyDescent="0.2">
      <c r="A4" s="14" t="s">
        <v>382</v>
      </c>
      <c r="B4" s="14" t="s">
        <v>378</v>
      </c>
      <c r="C4" s="14" t="s">
        <v>461</v>
      </c>
      <c r="D4" s="14" t="s">
        <v>462</v>
      </c>
      <c r="E4" s="14" t="s">
        <v>41</v>
      </c>
      <c r="F4" s="15">
        <v>0.33</v>
      </c>
      <c r="G4" s="14">
        <v>24</v>
      </c>
      <c r="H4" s="71">
        <f t="shared" si="0"/>
        <v>72.72727272727272</v>
      </c>
      <c r="I4" s="14" t="s">
        <v>363</v>
      </c>
      <c r="J4" s="14" t="s">
        <v>363</v>
      </c>
      <c r="K4" s="14" t="s">
        <v>363</v>
      </c>
      <c r="L4" s="14">
        <v>24</v>
      </c>
      <c r="M4" s="14">
        <f>SUM(S4:W4)</f>
        <v>0</v>
      </c>
      <c r="N4" s="14">
        <f>SUM(X4:AB4)</f>
        <v>0</v>
      </c>
      <c r="O4" s="14">
        <f>SUM(AC4:AH4)</f>
        <v>24</v>
      </c>
      <c r="P4" s="14">
        <v>0</v>
      </c>
      <c r="Q4" s="17">
        <v>0</v>
      </c>
      <c r="R4" s="17">
        <v>24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20">
        <v>0</v>
      </c>
      <c r="AD4" s="20">
        <v>21</v>
      </c>
      <c r="AE4" s="20">
        <v>3</v>
      </c>
      <c r="AF4" s="20">
        <v>0</v>
      </c>
      <c r="AG4" s="20">
        <v>0</v>
      </c>
      <c r="AH4" s="20">
        <v>0</v>
      </c>
      <c r="AI4" s="20">
        <v>0</v>
      </c>
      <c r="AJ4" s="76" t="s">
        <v>418</v>
      </c>
    </row>
    <row r="5" spans="1:36" x14ac:dyDescent="0.2">
      <c r="A5" s="23" t="s">
        <v>29</v>
      </c>
      <c r="B5" s="23" t="s">
        <v>378</v>
      </c>
      <c r="C5" s="23" t="s">
        <v>51</v>
      </c>
      <c r="D5" s="23" t="s">
        <v>52</v>
      </c>
      <c r="E5" s="23" t="s">
        <v>28</v>
      </c>
      <c r="F5" s="24">
        <v>0.04</v>
      </c>
      <c r="G5" s="24">
        <v>2</v>
      </c>
      <c r="H5" s="71">
        <f t="shared" si="0"/>
        <v>50</v>
      </c>
      <c r="I5" s="14" t="s">
        <v>363</v>
      </c>
      <c r="J5" s="14" t="s">
        <v>363</v>
      </c>
      <c r="K5" s="14" t="s">
        <v>363</v>
      </c>
      <c r="L5" s="24">
        <v>1</v>
      </c>
      <c r="M5" s="24">
        <v>1</v>
      </c>
      <c r="N5" s="24">
        <v>0</v>
      </c>
      <c r="O5" s="24">
        <v>0</v>
      </c>
      <c r="P5" s="14">
        <v>0</v>
      </c>
      <c r="Q5" s="26">
        <v>2</v>
      </c>
      <c r="R5" s="26">
        <v>0</v>
      </c>
      <c r="S5" s="18">
        <v>1</v>
      </c>
      <c r="T5" s="18">
        <v>0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79" t="s">
        <v>33</v>
      </c>
    </row>
    <row r="6" spans="1:36" x14ac:dyDescent="0.2">
      <c r="A6" s="23" t="s">
        <v>29</v>
      </c>
      <c r="B6" s="23" t="s">
        <v>378</v>
      </c>
      <c r="C6" s="23" t="s">
        <v>53</v>
      </c>
      <c r="D6" s="23" t="s">
        <v>54</v>
      </c>
      <c r="E6" s="23" t="s">
        <v>28</v>
      </c>
      <c r="F6" s="24">
        <v>7.0000000000000007E-2</v>
      </c>
      <c r="G6" s="24">
        <v>6</v>
      </c>
      <c r="H6" s="71">
        <f t="shared" si="0"/>
        <v>85.714285714285708</v>
      </c>
      <c r="I6" s="14" t="s">
        <v>363</v>
      </c>
      <c r="J6" s="14" t="s">
        <v>363</v>
      </c>
      <c r="K6" s="14" t="s">
        <v>363</v>
      </c>
      <c r="L6" s="24">
        <v>2</v>
      </c>
      <c r="M6" s="24">
        <v>2</v>
      </c>
      <c r="N6" s="24">
        <v>0</v>
      </c>
      <c r="O6" s="24">
        <v>0</v>
      </c>
      <c r="P6" s="14">
        <v>0</v>
      </c>
      <c r="Q6" s="26">
        <v>0</v>
      </c>
      <c r="R6" s="26">
        <v>6</v>
      </c>
      <c r="S6" s="18">
        <v>2</v>
      </c>
      <c r="T6" s="18">
        <v>0</v>
      </c>
      <c r="U6" s="18">
        <v>0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79" t="s">
        <v>33</v>
      </c>
    </row>
    <row r="7" spans="1:36" x14ac:dyDescent="0.2">
      <c r="A7" s="14" t="s">
        <v>382</v>
      </c>
      <c r="B7" s="14" t="s">
        <v>378</v>
      </c>
      <c r="C7" s="14" t="s">
        <v>530</v>
      </c>
      <c r="D7" s="14" t="s">
        <v>531</v>
      </c>
      <c r="E7" s="14" t="s">
        <v>28</v>
      </c>
      <c r="F7" s="15">
        <v>0.04</v>
      </c>
      <c r="G7" s="14">
        <v>5</v>
      </c>
      <c r="H7" s="71">
        <f t="shared" si="0"/>
        <v>125</v>
      </c>
      <c r="I7" s="14" t="s">
        <v>363</v>
      </c>
      <c r="J7" s="14" t="s">
        <v>363</v>
      </c>
      <c r="K7" s="14" t="s">
        <v>363</v>
      </c>
      <c r="L7" s="14">
        <v>5</v>
      </c>
      <c r="M7" s="14">
        <f>SUM(S7:W7)</f>
        <v>0</v>
      </c>
      <c r="N7" s="14">
        <f>SUM(X7:AB7)</f>
        <v>5</v>
      </c>
      <c r="O7" s="14">
        <f>SUM(AC7:AH7)</f>
        <v>0</v>
      </c>
      <c r="P7" s="14">
        <v>0</v>
      </c>
      <c r="Q7" s="22">
        <v>0</v>
      </c>
      <c r="R7" s="22">
        <v>5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9">
        <v>0</v>
      </c>
      <c r="Y7" s="19">
        <v>2</v>
      </c>
      <c r="Z7" s="19">
        <v>2</v>
      </c>
      <c r="AA7" s="19">
        <v>1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76" t="s">
        <v>407</v>
      </c>
    </row>
    <row r="8" spans="1:36" x14ac:dyDescent="0.2">
      <c r="A8" s="27" t="s">
        <v>387</v>
      </c>
      <c r="B8" s="27" t="s">
        <v>378</v>
      </c>
      <c r="C8" s="27" t="s">
        <v>543</v>
      </c>
      <c r="D8" s="27" t="s">
        <v>544</v>
      </c>
      <c r="E8" s="27" t="s">
        <v>41</v>
      </c>
      <c r="F8" s="28">
        <v>1.9</v>
      </c>
      <c r="G8" s="28">
        <v>1</v>
      </c>
      <c r="H8" s="71">
        <f t="shared" si="0"/>
        <v>0.52631578947368418</v>
      </c>
      <c r="I8" s="14" t="s">
        <v>363</v>
      </c>
      <c r="J8" s="14" t="s">
        <v>363</v>
      </c>
      <c r="K8" s="14" t="s">
        <v>363</v>
      </c>
      <c r="L8" s="28">
        <v>1</v>
      </c>
      <c r="M8" s="30">
        <f>SUM(S8:W8)</f>
        <v>1</v>
      </c>
      <c r="N8" s="30">
        <f>SUM(X8:AB8)</f>
        <v>0</v>
      </c>
      <c r="O8" s="14">
        <f>SUM(AC7:AH7)</f>
        <v>0</v>
      </c>
      <c r="P8" s="14">
        <v>0</v>
      </c>
      <c r="Q8" s="22">
        <v>1</v>
      </c>
      <c r="R8" s="22">
        <v>0</v>
      </c>
      <c r="S8" s="18">
        <v>0</v>
      </c>
      <c r="T8" s="18">
        <v>0</v>
      </c>
      <c r="U8" s="18">
        <v>1</v>
      </c>
      <c r="V8" s="18">
        <v>0</v>
      </c>
      <c r="W8" s="18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20">
        <v>0</v>
      </c>
      <c r="AJ8" s="76" t="s">
        <v>391</v>
      </c>
    </row>
    <row r="9" spans="1:36" x14ac:dyDescent="0.2">
      <c r="A9" s="23" t="s">
        <v>29</v>
      </c>
      <c r="B9" s="23" t="s">
        <v>378</v>
      </c>
      <c r="C9" s="23" t="s">
        <v>121</v>
      </c>
      <c r="D9" s="23" t="s">
        <v>122</v>
      </c>
      <c r="E9" s="23" t="s">
        <v>28</v>
      </c>
      <c r="F9" s="24">
        <v>2.5</v>
      </c>
      <c r="G9" s="24">
        <v>1</v>
      </c>
      <c r="H9" s="71">
        <f t="shared" si="0"/>
        <v>0.4</v>
      </c>
      <c r="I9" s="14" t="s">
        <v>363</v>
      </c>
      <c r="J9" s="14" t="s">
        <v>363</v>
      </c>
      <c r="K9" s="14" t="s">
        <v>363</v>
      </c>
      <c r="L9" s="24">
        <v>1</v>
      </c>
      <c r="M9" s="24">
        <v>1</v>
      </c>
      <c r="N9" s="24">
        <v>0</v>
      </c>
      <c r="O9" s="24">
        <v>0</v>
      </c>
      <c r="P9" s="14">
        <v>0</v>
      </c>
      <c r="Q9" s="26">
        <v>1</v>
      </c>
      <c r="R9" s="26">
        <v>0</v>
      </c>
      <c r="S9" s="18">
        <v>1</v>
      </c>
      <c r="T9" s="18">
        <v>0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79" t="s">
        <v>44</v>
      </c>
    </row>
    <row r="10" spans="1:36" x14ac:dyDescent="0.2">
      <c r="A10" s="23" t="s">
        <v>29</v>
      </c>
      <c r="B10" s="23" t="s">
        <v>378</v>
      </c>
      <c r="C10" s="23" t="s">
        <v>136</v>
      </c>
      <c r="D10" s="23" t="s">
        <v>137</v>
      </c>
      <c r="E10" s="23" t="s">
        <v>41</v>
      </c>
      <c r="F10" s="24">
        <v>0.09</v>
      </c>
      <c r="G10" s="24">
        <v>1</v>
      </c>
      <c r="H10" s="71">
        <f t="shared" si="0"/>
        <v>11.111111111111111</v>
      </c>
      <c r="I10" s="14" t="s">
        <v>363</v>
      </c>
      <c r="J10" s="14" t="s">
        <v>363</v>
      </c>
      <c r="K10" s="14" t="s">
        <v>363</v>
      </c>
      <c r="L10" s="24">
        <v>1</v>
      </c>
      <c r="M10" s="24">
        <v>1</v>
      </c>
      <c r="N10" s="24">
        <v>0</v>
      </c>
      <c r="O10" s="24">
        <v>0</v>
      </c>
      <c r="P10" s="14">
        <v>0</v>
      </c>
      <c r="Q10" s="26">
        <v>1</v>
      </c>
      <c r="R10" s="26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79" t="s">
        <v>33</v>
      </c>
    </row>
    <row r="11" spans="1:36" x14ac:dyDescent="0.2">
      <c r="A11" s="27" t="s">
        <v>387</v>
      </c>
      <c r="B11" s="27" t="s">
        <v>378</v>
      </c>
      <c r="C11" s="27" t="s">
        <v>577</v>
      </c>
      <c r="D11" s="27" t="s">
        <v>578</v>
      </c>
      <c r="E11" s="27" t="s">
        <v>28</v>
      </c>
      <c r="F11" s="28">
        <v>0.05</v>
      </c>
      <c r="G11" s="28">
        <v>2</v>
      </c>
      <c r="H11" s="71">
        <f t="shared" si="0"/>
        <v>40</v>
      </c>
      <c r="I11" s="14" t="s">
        <v>363</v>
      </c>
      <c r="J11" s="14" t="s">
        <v>363</v>
      </c>
      <c r="K11" s="14" t="s">
        <v>363</v>
      </c>
      <c r="L11" s="28">
        <v>2</v>
      </c>
      <c r="M11" s="30">
        <f>SUM(S11:W11)</f>
        <v>2</v>
      </c>
      <c r="N11" s="30">
        <f>SUM(X11:AB11)</f>
        <v>0</v>
      </c>
      <c r="O11" s="14">
        <f>SUM(AC10:AH10)</f>
        <v>0</v>
      </c>
      <c r="P11" s="14">
        <v>0</v>
      </c>
      <c r="Q11" s="22">
        <v>2</v>
      </c>
      <c r="R11" s="22">
        <v>0</v>
      </c>
      <c r="S11" s="18">
        <v>0</v>
      </c>
      <c r="T11" s="18">
        <v>1</v>
      </c>
      <c r="U11" s="18">
        <v>1</v>
      </c>
      <c r="V11" s="18">
        <v>0</v>
      </c>
      <c r="W11" s="18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20">
        <v>0</v>
      </c>
      <c r="AJ11" s="76" t="s">
        <v>391</v>
      </c>
    </row>
    <row r="12" spans="1:36" x14ac:dyDescent="0.2">
      <c r="A12" s="23" t="s">
        <v>29</v>
      </c>
      <c r="B12" s="23" t="s">
        <v>378</v>
      </c>
      <c r="C12" s="34" t="s">
        <v>164</v>
      </c>
      <c r="D12" s="23" t="s">
        <v>165</v>
      </c>
      <c r="E12" s="23" t="s">
        <v>579</v>
      </c>
      <c r="F12" s="24">
        <v>0.06</v>
      </c>
      <c r="G12" s="24">
        <v>1</v>
      </c>
      <c r="H12" s="71">
        <f t="shared" si="0"/>
        <v>16.666666666666668</v>
      </c>
      <c r="I12" s="14" t="s">
        <v>363</v>
      </c>
      <c r="J12" s="14" t="s">
        <v>363</v>
      </c>
      <c r="K12" s="14" t="s">
        <v>363</v>
      </c>
      <c r="L12" s="24">
        <v>1</v>
      </c>
      <c r="M12" s="24">
        <v>1</v>
      </c>
      <c r="N12" s="24">
        <v>0</v>
      </c>
      <c r="O12" s="24">
        <v>0</v>
      </c>
      <c r="P12" s="14">
        <v>0</v>
      </c>
      <c r="Q12" s="48">
        <v>1</v>
      </c>
      <c r="R12" s="48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79" t="s">
        <v>44</v>
      </c>
    </row>
    <row r="13" spans="1:36" x14ac:dyDescent="0.2">
      <c r="A13" s="23" t="s">
        <v>29</v>
      </c>
      <c r="B13" s="23" t="s">
        <v>378</v>
      </c>
      <c r="C13" s="23" t="s">
        <v>187</v>
      </c>
      <c r="D13" s="23" t="s">
        <v>188</v>
      </c>
      <c r="E13" s="23" t="s">
        <v>28</v>
      </c>
      <c r="F13" s="24">
        <v>0.09</v>
      </c>
      <c r="G13" s="24">
        <v>1</v>
      </c>
      <c r="H13" s="71">
        <f t="shared" si="0"/>
        <v>11.111111111111111</v>
      </c>
      <c r="I13" s="14" t="s">
        <v>363</v>
      </c>
      <c r="J13" s="14" t="s">
        <v>363</v>
      </c>
      <c r="K13" s="14" t="s">
        <v>363</v>
      </c>
      <c r="L13" s="24">
        <v>1</v>
      </c>
      <c r="M13" s="24">
        <v>1</v>
      </c>
      <c r="N13" s="24">
        <v>0</v>
      </c>
      <c r="O13" s="24">
        <v>0</v>
      </c>
      <c r="P13" s="14">
        <v>0</v>
      </c>
      <c r="Q13" s="26">
        <v>1</v>
      </c>
      <c r="R13" s="26">
        <v>0</v>
      </c>
      <c r="S13" s="18">
        <v>1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79" t="s">
        <v>44</v>
      </c>
    </row>
    <row r="14" spans="1:36" x14ac:dyDescent="0.2">
      <c r="A14" s="27" t="s">
        <v>387</v>
      </c>
      <c r="B14" s="27" t="s">
        <v>378</v>
      </c>
      <c r="C14" s="27" t="s">
        <v>593</v>
      </c>
      <c r="D14" s="27" t="s">
        <v>594</v>
      </c>
      <c r="E14" s="27" t="s">
        <v>41</v>
      </c>
      <c r="F14" s="28">
        <v>0.08</v>
      </c>
      <c r="G14" s="28">
        <v>1</v>
      </c>
      <c r="H14" s="71">
        <f t="shared" si="0"/>
        <v>12.5</v>
      </c>
      <c r="I14" s="14" t="s">
        <v>363</v>
      </c>
      <c r="J14" s="14" t="s">
        <v>363</v>
      </c>
      <c r="K14" s="14" t="s">
        <v>363</v>
      </c>
      <c r="L14" s="28">
        <v>1</v>
      </c>
      <c r="M14" s="30">
        <f>SUM(S14:W14)</f>
        <v>1</v>
      </c>
      <c r="N14" s="30">
        <f>SUM(X14:AB14)</f>
        <v>0</v>
      </c>
      <c r="O14" s="14">
        <f>SUM(AC13:AH13)</f>
        <v>0</v>
      </c>
      <c r="P14" s="14">
        <v>0</v>
      </c>
      <c r="Q14" s="22">
        <v>1</v>
      </c>
      <c r="R14" s="22">
        <v>0</v>
      </c>
      <c r="S14" s="18">
        <v>0</v>
      </c>
      <c r="T14" s="18">
        <v>0</v>
      </c>
      <c r="U14" s="18">
        <v>1</v>
      </c>
      <c r="V14" s="18">
        <v>0</v>
      </c>
      <c r="W14" s="18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20">
        <v>0</v>
      </c>
      <c r="AJ14" s="76" t="s">
        <v>391</v>
      </c>
    </row>
    <row r="15" spans="1:36" x14ac:dyDescent="0.2">
      <c r="A15" s="23" t="s">
        <v>29</v>
      </c>
      <c r="B15" s="23" t="s">
        <v>378</v>
      </c>
      <c r="C15" s="23" t="s">
        <v>213</v>
      </c>
      <c r="D15" s="23" t="s">
        <v>214</v>
      </c>
      <c r="E15" s="23" t="s">
        <v>41</v>
      </c>
      <c r="F15" s="23">
        <v>0.24</v>
      </c>
      <c r="G15" s="24">
        <v>1</v>
      </c>
      <c r="H15" s="71">
        <f t="shared" si="0"/>
        <v>4.166666666666667</v>
      </c>
      <c r="I15" s="14" t="s">
        <v>363</v>
      </c>
      <c r="J15" s="14" t="s">
        <v>363</v>
      </c>
      <c r="K15" s="14" t="s">
        <v>363</v>
      </c>
      <c r="L15" s="24">
        <v>1</v>
      </c>
      <c r="M15" s="24">
        <v>1</v>
      </c>
      <c r="N15" s="24">
        <v>0</v>
      </c>
      <c r="O15" s="24">
        <v>0</v>
      </c>
      <c r="P15" s="14">
        <v>0</v>
      </c>
      <c r="Q15" s="26">
        <v>1</v>
      </c>
      <c r="R15" s="26">
        <v>0</v>
      </c>
      <c r="S15" s="18">
        <v>1</v>
      </c>
      <c r="T15" s="18">
        <v>0</v>
      </c>
      <c r="U15" s="18">
        <v>0</v>
      </c>
      <c r="V15" s="18">
        <v>0</v>
      </c>
      <c r="W15" s="18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79" t="s">
        <v>44</v>
      </c>
    </row>
    <row r="16" spans="1:36" x14ac:dyDescent="0.2">
      <c r="A16" s="23" t="s">
        <v>29</v>
      </c>
      <c r="B16" s="23" t="s">
        <v>378</v>
      </c>
      <c r="C16" s="23" t="s">
        <v>227</v>
      </c>
      <c r="D16" s="23" t="s">
        <v>228</v>
      </c>
      <c r="E16" s="23" t="s">
        <v>41</v>
      </c>
      <c r="F16" s="24">
        <v>0.03</v>
      </c>
      <c r="G16" s="24">
        <v>1</v>
      </c>
      <c r="H16" s="71">
        <f t="shared" si="0"/>
        <v>33.333333333333336</v>
      </c>
      <c r="I16" s="14" t="s">
        <v>363</v>
      </c>
      <c r="J16" s="14" t="s">
        <v>363</v>
      </c>
      <c r="K16" s="14" t="s">
        <v>363</v>
      </c>
      <c r="L16" s="24">
        <v>1</v>
      </c>
      <c r="M16" s="24">
        <v>1</v>
      </c>
      <c r="N16" s="24">
        <v>0</v>
      </c>
      <c r="O16" s="24">
        <v>0</v>
      </c>
      <c r="P16" s="14">
        <v>0</v>
      </c>
      <c r="Q16" s="26">
        <v>1</v>
      </c>
      <c r="R16" s="26">
        <v>0</v>
      </c>
      <c r="S16" s="18">
        <v>1</v>
      </c>
      <c r="T16" s="18">
        <v>0</v>
      </c>
      <c r="U16" s="18">
        <v>0</v>
      </c>
      <c r="V16" s="18">
        <v>0</v>
      </c>
      <c r="W16" s="18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79" t="s">
        <v>163</v>
      </c>
    </row>
    <row r="17" spans="1:36" x14ac:dyDescent="0.2">
      <c r="A17" s="27" t="s">
        <v>387</v>
      </c>
      <c r="B17" s="27" t="s">
        <v>378</v>
      </c>
      <c r="C17" s="27" t="s">
        <v>619</v>
      </c>
      <c r="D17" s="27" t="s">
        <v>620</v>
      </c>
      <c r="E17" s="27" t="s">
        <v>41</v>
      </c>
      <c r="F17" s="28">
        <v>0.05</v>
      </c>
      <c r="G17" s="28">
        <v>1</v>
      </c>
      <c r="H17" s="71">
        <f t="shared" si="0"/>
        <v>20</v>
      </c>
      <c r="I17" s="14" t="s">
        <v>363</v>
      </c>
      <c r="J17" s="14" t="s">
        <v>363</v>
      </c>
      <c r="K17" s="14" t="s">
        <v>363</v>
      </c>
      <c r="L17" s="28">
        <v>1</v>
      </c>
      <c r="M17" s="30">
        <f t="shared" ref="M17:M24" si="1">SUM(S17:W17)</f>
        <v>1</v>
      </c>
      <c r="N17" s="30">
        <f t="shared" ref="N17:N24" si="2">SUM(X17:AB17)</f>
        <v>0</v>
      </c>
      <c r="O17" s="14">
        <f t="shared" ref="O17:O24" si="3">SUM(AC16:AH16)</f>
        <v>0</v>
      </c>
      <c r="P17" s="14">
        <v>0</v>
      </c>
      <c r="Q17" s="22">
        <v>1</v>
      </c>
      <c r="R17" s="22">
        <v>0</v>
      </c>
      <c r="S17" s="18">
        <v>0</v>
      </c>
      <c r="T17" s="18">
        <v>1</v>
      </c>
      <c r="U17" s="18">
        <v>0</v>
      </c>
      <c r="V17" s="18">
        <v>0</v>
      </c>
      <c r="W17" s="18">
        <v>0</v>
      </c>
      <c r="X17" s="31">
        <v>0</v>
      </c>
      <c r="Y17" s="31">
        <v>0</v>
      </c>
      <c r="Z17" s="31">
        <v>0</v>
      </c>
      <c r="AA17" s="31">
        <v>0</v>
      </c>
      <c r="AB17" s="31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20">
        <v>0</v>
      </c>
      <c r="AJ17" s="76" t="s">
        <v>391</v>
      </c>
    </row>
    <row r="18" spans="1:36" x14ac:dyDescent="0.2">
      <c r="A18" s="27" t="s">
        <v>387</v>
      </c>
      <c r="B18" s="27" t="s">
        <v>378</v>
      </c>
      <c r="C18" s="27" t="s">
        <v>629</v>
      </c>
      <c r="D18" s="27" t="s">
        <v>630</v>
      </c>
      <c r="E18" s="27" t="s">
        <v>41</v>
      </c>
      <c r="F18" s="28">
        <v>0.9</v>
      </c>
      <c r="G18" s="28">
        <v>1</v>
      </c>
      <c r="H18" s="71">
        <f t="shared" si="0"/>
        <v>1.1111111111111112</v>
      </c>
      <c r="I18" s="14" t="s">
        <v>363</v>
      </c>
      <c r="J18" s="14" t="s">
        <v>363</v>
      </c>
      <c r="K18" s="14" t="s">
        <v>363</v>
      </c>
      <c r="L18" s="28">
        <v>1</v>
      </c>
      <c r="M18" s="30">
        <f t="shared" si="1"/>
        <v>1</v>
      </c>
      <c r="N18" s="30">
        <f t="shared" si="2"/>
        <v>0</v>
      </c>
      <c r="O18" s="14">
        <f t="shared" si="3"/>
        <v>0</v>
      </c>
      <c r="P18" s="14">
        <v>0</v>
      </c>
      <c r="Q18" s="22">
        <v>1</v>
      </c>
      <c r="R18" s="22">
        <v>0</v>
      </c>
      <c r="S18" s="18">
        <v>0</v>
      </c>
      <c r="T18" s="18">
        <v>0</v>
      </c>
      <c r="U18" s="18">
        <v>1</v>
      </c>
      <c r="V18" s="18">
        <v>0</v>
      </c>
      <c r="W18" s="18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0">
        <v>0</v>
      </c>
      <c r="AJ18" s="76" t="s">
        <v>391</v>
      </c>
    </row>
    <row r="19" spans="1:36" x14ac:dyDescent="0.2">
      <c r="A19" s="27" t="s">
        <v>387</v>
      </c>
      <c r="B19" s="27" t="s">
        <v>378</v>
      </c>
      <c r="C19" s="27" t="s">
        <v>631</v>
      </c>
      <c r="D19" s="27" t="s">
        <v>632</v>
      </c>
      <c r="E19" s="27" t="s">
        <v>41</v>
      </c>
      <c r="F19" s="27">
        <v>0.09</v>
      </c>
      <c r="G19" s="28">
        <v>1</v>
      </c>
      <c r="H19" s="71">
        <f t="shared" si="0"/>
        <v>11.111111111111111</v>
      </c>
      <c r="I19" s="14" t="s">
        <v>363</v>
      </c>
      <c r="J19" s="14" t="s">
        <v>363</v>
      </c>
      <c r="K19" s="14" t="s">
        <v>363</v>
      </c>
      <c r="L19" s="28">
        <v>1</v>
      </c>
      <c r="M19" s="30">
        <f t="shared" si="1"/>
        <v>1</v>
      </c>
      <c r="N19" s="30">
        <f t="shared" si="2"/>
        <v>0</v>
      </c>
      <c r="O19" s="14">
        <f t="shared" si="3"/>
        <v>0</v>
      </c>
      <c r="P19" s="14">
        <v>0</v>
      </c>
      <c r="Q19" s="22">
        <v>1</v>
      </c>
      <c r="R19" s="22">
        <v>0</v>
      </c>
      <c r="S19" s="18">
        <v>0</v>
      </c>
      <c r="T19" s="18">
        <v>0</v>
      </c>
      <c r="U19" s="18">
        <v>1</v>
      </c>
      <c r="V19" s="18">
        <v>0</v>
      </c>
      <c r="W19" s="18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20">
        <v>0</v>
      </c>
      <c r="AJ19" s="76" t="s">
        <v>391</v>
      </c>
    </row>
    <row r="20" spans="1:36" x14ac:dyDescent="0.2">
      <c r="A20" s="27" t="s">
        <v>387</v>
      </c>
      <c r="B20" s="27" t="s">
        <v>378</v>
      </c>
      <c r="C20" s="27" t="s">
        <v>659</v>
      </c>
      <c r="D20" s="27" t="s">
        <v>660</v>
      </c>
      <c r="E20" s="27" t="s">
        <v>28</v>
      </c>
      <c r="F20" s="28">
        <v>0.02</v>
      </c>
      <c r="G20" s="28">
        <v>1</v>
      </c>
      <c r="H20" s="71">
        <f t="shared" si="0"/>
        <v>50</v>
      </c>
      <c r="I20" s="14" t="s">
        <v>363</v>
      </c>
      <c r="J20" s="14" t="s">
        <v>363</v>
      </c>
      <c r="K20" s="14" t="s">
        <v>363</v>
      </c>
      <c r="L20" s="28">
        <v>1</v>
      </c>
      <c r="M20" s="30">
        <f t="shared" si="1"/>
        <v>1</v>
      </c>
      <c r="N20" s="30">
        <f t="shared" si="2"/>
        <v>0</v>
      </c>
      <c r="O20" s="14">
        <f t="shared" si="3"/>
        <v>0</v>
      </c>
      <c r="P20" s="14">
        <v>0</v>
      </c>
      <c r="Q20" s="22">
        <v>0</v>
      </c>
      <c r="R20" s="22">
        <v>1</v>
      </c>
      <c r="S20" s="18">
        <v>0</v>
      </c>
      <c r="T20" s="18">
        <v>1</v>
      </c>
      <c r="U20" s="18">
        <v>0</v>
      </c>
      <c r="V20" s="18">
        <v>0</v>
      </c>
      <c r="W20" s="18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20">
        <v>0</v>
      </c>
      <c r="AJ20" s="76" t="s">
        <v>391</v>
      </c>
    </row>
    <row r="21" spans="1:36" x14ac:dyDescent="0.2">
      <c r="A21" s="27" t="s">
        <v>387</v>
      </c>
      <c r="B21" s="27" t="s">
        <v>378</v>
      </c>
      <c r="C21" s="27" t="s">
        <v>671</v>
      </c>
      <c r="D21" s="27" t="s">
        <v>672</v>
      </c>
      <c r="E21" s="27" t="s">
        <v>28</v>
      </c>
      <c r="F21" s="28">
        <v>0.1</v>
      </c>
      <c r="G21" s="28">
        <v>5</v>
      </c>
      <c r="H21" s="71">
        <f t="shared" si="0"/>
        <v>50</v>
      </c>
      <c r="I21" s="14" t="s">
        <v>363</v>
      </c>
      <c r="J21" s="14" t="s">
        <v>363</v>
      </c>
      <c r="K21" s="14" t="s">
        <v>363</v>
      </c>
      <c r="L21" s="28">
        <v>5</v>
      </c>
      <c r="M21" s="30">
        <f t="shared" si="1"/>
        <v>5</v>
      </c>
      <c r="N21" s="30">
        <f t="shared" si="2"/>
        <v>0</v>
      </c>
      <c r="O21" s="14">
        <f t="shared" si="3"/>
        <v>0</v>
      </c>
      <c r="P21" s="14">
        <v>0</v>
      </c>
      <c r="Q21" s="22">
        <v>5</v>
      </c>
      <c r="R21" s="22">
        <v>0</v>
      </c>
      <c r="S21" s="18">
        <v>0</v>
      </c>
      <c r="T21" s="18">
        <v>0</v>
      </c>
      <c r="U21" s="18">
        <v>5</v>
      </c>
      <c r="V21" s="18">
        <v>0</v>
      </c>
      <c r="W21" s="18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20">
        <v>0</v>
      </c>
      <c r="AJ21" s="76" t="s">
        <v>391</v>
      </c>
    </row>
    <row r="22" spans="1:36" x14ac:dyDescent="0.2">
      <c r="A22" s="27" t="s">
        <v>387</v>
      </c>
      <c r="B22" s="27" t="s">
        <v>378</v>
      </c>
      <c r="C22" s="27" t="s">
        <v>681</v>
      </c>
      <c r="D22" s="27" t="s">
        <v>682</v>
      </c>
      <c r="E22" s="27" t="s">
        <v>41</v>
      </c>
      <c r="F22" s="28">
        <v>7.0000000000000007E-2</v>
      </c>
      <c r="G22" s="28">
        <v>1</v>
      </c>
      <c r="H22" s="71">
        <f t="shared" si="0"/>
        <v>14.285714285714285</v>
      </c>
      <c r="I22" s="14" t="s">
        <v>363</v>
      </c>
      <c r="J22" s="14" t="s">
        <v>363</v>
      </c>
      <c r="K22" s="14" t="s">
        <v>363</v>
      </c>
      <c r="L22" s="28">
        <v>1</v>
      </c>
      <c r="M22" s="30">
        <f t="shared" si="1"/>
        <v>1</v>
      </c>
      <c r="N22" s="30">
        <f t="shared" si="2"/>
        <v>0</v>
      </c>
      <c r="O22" s="14">
        <f t="shared" si="3"/>
        <v>0</v>
      </c>
      <c r="P22" s="14">
        <v>0</v>
      </c>
      <c r="Q22" s="22">
        <v>1</v>
      </c>
      <c r="R22" s="22">
        <v>0</v>
      </c>
      <c r="S22" s="18">
        <v>0</v>
      </c>
      <c r="T22" s="18">
        <v>1</v>
      </c>
      <c r="U22" s="18">
        <v>0</v>
      </c>
      <c r="V22" s="18">
        <v>0</v>
      </c>
      <c r="W22" s="18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20">
        <v>0</v>
      </c>
      <c r="AJ22" s="76" t="s">
        <v>391</v>
      </c>
    </row>
    <row r="23" spans="1:36" x14ac:dyDescent="0.2">
      <c r="A23" s="27" t="s">
        <v>387</v>
      </c>
      <c r="B23" s="27" t="s">
        <v>378</v>
      </c>
      <c r="C23" s="27" t="s">
        <v>683</v>
      </c>
      <c r="D23" s="27" t="s">
        <v>684</v>
      </c>
      <c r="E23" s="27" t="s">
        <v>41</v>
      </c>
      <c r="F23" s="28">
        <v>0.08</v>
      </c>
      <c r="G23" s="28">
        <v>1</v>
      </c>
      <c r="H23" s="71">
        <f t="shared" si="0"/>
        <v>12.5</v>
      </c>
      <c r="I23" s="14" t="s">
        <v>363</v>
      </c>
      <c r="J23" s="14" t="s">
        <v>363</v>
      </c>
      <c r="K23" s="14" t="s">
        <v>363</v>
      </c>
      <c r="L23" s="28">
        <v>1</v>
      </c>
      <c r="M23" s="30">
        <f t="shared" si="1"/>
        <v>1</v>
      </c>
      <c r="N23" s="30">
        <f t="shared" si="2"/>
        <v>0</v>
      </c>
      <c r="O23" s="14">
        <f t="shared" si="3"/>
        <v>0</v>
      </c>
      <c r="P23" s="14">
        <v>0</v>
      </c>
      <c r="Q23" s="22">
        <v>1</v>
      </c>
      <c r="R23" s="22">
        <v>0</v>
      </c>
      <c r="S23" s="18">
        <v>0</v>
      </c>
      <c r="T23" s="18">
        <v>1</v>
      </c>
      <c r="U23" s="18">
        <v>0</v>
      </c>
      <c r="V23" s="18">
        <v>0</v>
      </c>
      <c r="W23" s="18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20">
        <v>0</v>
      </c>
      <c r="AJ23" s="76" t="s">
        <v>391</v>
      </c>
    </row>
    <row r="24" spans="1:36" x14ac:dyDescent="0.2">
      <c r="A24" s="27" t="s">
        <v>387</v>
      </c>
      <c r="B24" s="27" t="s">
        <v>378</v>
      </c>
      <c r="C24" s="27" t="s">
        <v>689</v>
      </c>
      <c r="D24" s="27" t="s">
        <v>690</v>
      </c>
      <c r="E24" s="27" t="s">
        <v>41</v>
      </c>
      <c r="F24" s="28">
        <v>0.1</v>
      </c>
      <c r="G24" s="28">
        <v>2</v>
      </c>
      <c r="H24" s="71">
        <f t="shared" si="0"/>
        <v>20</v>
      </c>
      <c r="I24" s="14" t="s">
        <v>363</v>
      </c>
      <c r="J24" s="14" t="s">
        <v>363</v>
      </c>
      <c r="K24" s="14" t="s">
        <v>363</v>
      </c>
      <c r="L24" s="28">
        <v>2</v>
      </c>
      <c r="M24" s="30">
        <f t="shared" si="1"/>
        <v>2</v>
      </c>
      <c r="N24" s="30">
        <f t="shared" si="2"/>
        <v>0</v>
      </c>
      <c r="O24" s="14">
        <f t="shared" si="3"/>
        <v>0</v>
      </c>
      <c r="P24" s="14">
        <v>0</v>
      </c>
      <c r="Q24" s="22">
        <v>2</v>
      </c>
      <c r="R24" s="22">
        <v>0</v>
      </c>
      <c r="S24" s="18">
        <v>0</v>
      </c>
      <c r="T24" s="18">
        <v>0</v>
      </c>
      <c r="U24" s="18">
        <v>1</v>
      </c>
      <c r="V24" s="18">
        <v>1</v>
      </c>
      <c r="W24" s="18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20">
        <v>0</v>
      </c>
      <c r="AJ24" s="76" t="s">
        <v>391</v>
      </c>
    </row>
    <row r="25" spans="1:36" x14ac:dyDescent="0.2">
      <c r="A25" s="23" t="s">
        <v>29</v>
      </c>
      <c r="B25" s="23" t="s">
        <v>378</v>
      </c>
      <c r="C25" s="23" t="s">
        <v>288</v>
      </c>
      <c r="D25" s="23" t="s">
        <v>289</v>
      </c>
      <c r="E25" s="23" t="s">
        <v>41</v>
      </c>
      <c r="F25" s="24">
        <v>0.35</v>
      </c>
      <c r="G25" s="24">
        <v>4</v>
      </c>
      <c r="H25" s="71">
        <f t="shared" si="0"/>
        <v>11.428571428571429</v>
      </c>
      <c r="I25" s="14" t="s">
        <v>363</v>
      </c>
      <c r="J25" s="14" t="s">
        <v>363</v>
      </c>
      <c r="K25" s="14" t="s">
        <v>363</v>
      </c>
      <c r="L25" s="24">
        <v>4</v>
      </c>
      <c r="M25" s="24">
        <v>4</v>
      </c>
      <c r="N25" s="24">
        <v>0</v>
      </c>
      <c r="O25" s="24">
        <v>0</v>
      </c>
      <c r="P25" s="14">
        <v>0</v>
      </c>
      <c r="Q25" s="26">
        <v>4</v>
      </c>
      <c r="R25" s="26">
        <v>0</v>
      </c>
      <c r="S25" s="18">
        <v>0</v>
      </c>
      <c r="T25" s="18">
        <v>1</v>
      </c>
      <c r="U25" s="18">
        <v>1</v>
      </c>
      <c r="V25" s="18">
        <v>1</v>
      </c>
      <c r="W25" s="18">
        <v>1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79" t="s">
        <v>44</v>
      </c>
    </row>
    <row r="26" spans="1:36" x14ac:dyDescent="0.2">
      <c r="A26" s="50" t="s">
        <v>370</v>
      </c>
      <c r="B26" s="50" t="s">
        <v>378</v>
      </c>
      <c r="C26" s="50" t="s">
        <v>736</v>
      </c>
      <c r="D26" s="50" t="s">
        <v>737</v>
      </c>
      <c r="E26" s="50" t="s">
        <v>41</v>
      </c>
      <c r="F26" s="50">
        <v>0.13</v>
      </c>
      <c r="G26" s="30">
        <v>1</v>
      </c>
      <c r="H26" s="71">
        <f t="shared" si="0"/>
        <v>7.6923076923076916</v>
      </c>
      <c r="I26" s="14" t="s">
        <v>363</v>
      </c>
      <c r="J26" s="14" t="s">
        <v>363</v>
      </c>
      <c r="K26" s="14" t="s">
        <v>363</v>
      </c>
      <c r="L26" s="30">
        <v>1</v>
      </c>
      <c r="M26" s="30">
        <f t="shared" ref="M26:M31" si="4">SUM(S26:W26)</f>
        <v>1</v>
      </c>
      <c r="N26" s="30">
        <f t="shared" ref="N26:N31" si="5">SUM(X26:AB26)</f>
        <v>0</v>
      </c>
      <c r="O26" s="14">
        <f t="shared" ref="O26:O31" si="6">SUM(AC25:AH25)</f>
        <v>0</v>
      </c>
      <c r="P26" s="14">
        <v>0</v>
      </c>
      <c r="Q26" s="52">
        <v>1</v>
      </c>
      <c r="R26" s="52">
        <v>0</v>
      </c>
      <c r="S26" s="55">
        <v>0</v>
      </c>
      <c r="T26" s="55">
        <v>0</v>
      </c>
      <c r="U26" s="55">
        <v>1</v>
      </c>
      <c r="V26" s="55">
        <v>0</v>
      </c>
      <c r="W26" s="55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76" t="s">
        <v>381</v>
      </c>
    </row>
    <row r="27" spans="1:36" x14ac:dyDescent="0.2">
      <c r="A27" s="50" t="s">
        <v>370</v>
      </c>
      <c r="B27" s="50" t="s">
        <v>378</v>
      </c>
      <c r="C27" s="50" t="s">
        <v>738</v>
      </c>
      <c r="D27" s="50" t="s">
        <v>739</v>
      </c>
      <c r="E27" s="50" t="s">
        <v>41</v>
      </c>
      <c r="F27" s="30">
        <v>0.16</v>
      </c>
      <c r="G27" s="30">
        <v>1</v>
      </c>
      <c r="H27" s="71">
        <f t="shared" si="0"/>
        <v>6.25</v>
      </c>
      <c r="I27" s="14" t="s">
        <v>363</v>
      </c>
      <c r="J27" s="14" t="s">
        <v>363</v>
      </c>
      <c r="K27" s="14" t="s">
        <v>363</v>
      </c>
      <c r="L27" s="30">
        <v>1</v>
      </c>
      <c r="M27" s="30">
        <f t="shared" si="4"/>
        <v>1</v>
      </c>
      <c r="N27" s="30">
        <f t="shared" si="5"/>
        <v>0</v>
      </c>
      <c r="O27" s="14">
        <f t="shared" si="6"/>
        <v>0</v>
      </c>
      <c r="P27" s="14">
        <v>0</v>
      </c>
      <c r="Q27" s="52">
        <v>1</v>
      </c>
      <c r="R27" s="52">
        <v>0</v>
      </c>
      <c r="S27" s="55">
        <v>0</v>
      </c>
      <c r="T27" s="55">
        <v>0</v>
      </c>
      <c r="U27" s="55">
        <v>1</v>
      </c>
      <c r="V27" s="55">
        <v>0</v>
      </c>
      <c r="W27" s="55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76" t="s">
        <v>381</v>
      </c>
    </row>
    <row r="28" spans="1:36" x14ac:dyDescent="0.2">
      <c r="A28" s="27" t="s">
        <v>387</v>
      </c>
      <c r="B28" s="27" t="s">
        <v>378</v>
      </c>
      <c r="C28" s="27" t="s">
        <v>780</v>
      </c>
      <c r="D28" s="27" t="s">
        <v>781</v>
      </c>
      <c r="E28" s="27" t="s">
        <v>41</v>
      </c>
      <c r="F28" s="28">
        <v>0.06</v>
      </c>
      <c r="G28" s="28">
        <v>1</v>
      </c>
      <c r="H28" s="71">
        <f t="shared" si="0"/>
        <v>16.666666666666668</v>
      </c>
      <c r="I28" s="14" t="s">
        <v>363</v>
      </c>
      <c r="J28" s="14" t="s">
        <v>363</v>
      </c>
      <c r="K28" s="14" t="s">
        <v>363</v>
      </c>
      <c r="L28" s="28">
        <v>1</v>
      </c>
      <c r="M28" s="30">
        <f t="shared" si="4"/>
        <v>1</v>
      </c>
      <c r="N28" s="30">
        <f t="shared" si="5"/>
        <v>0</v>
      </c>
      <c r="O28" s="14">
        <f t="shared" si="6"/>
        <v>0</v>
      </c>
      <c r="P28" s="14">
        <v>0</v>
      </c>
      <c r="Q28" s="22">
        <v>1</v>
      </c>
      <c r="R28" s="22">
        <v>0</v>
      </c>
      <c r="S28" s="18">
        <v>0</v>
      </c>
      <c r="T28" s="18">
        <v>0</v>
      </c>
      <c r="U28" s="18">
        <v>1</v>
      </c>
      <c r="V28" s="18">
        <v>0</v>
      </c>
      <c r="W28" s="18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20">
        <v>0</v>
      </c>
      <c r="AJ28" s="21" t="s">
        <v>391</v>
      </c>
    </row>
    <row r="29" spans="1:36" x14ac:dyDescent="0.2">
      <c r="A29" s="27" t="s">
        <v>387</v>
      </c>
      <c r="B29" s="27" t="s">
        <v>378</v>
      </c>
      <c r="C29" s="27" t="s">
        <v>796</v>
      </c>
      <c r="D29" s="27" t="s">
        <v>797</v>
      </c>
      <c r="E29" s="27" t="s">
        <v>28</v>
      </c>
      <c r="F29" s="28">
        <v>0.01</v>
      </c>
      <c r="G29" s="28">
        <v>1</v>
      </c>
      <c r="H29" s="71">
        <f t="shared" si="0"/>
        <v>100</v>
      </c>
      <c r="I29" s="14" t="s">
        <v>363</v>
      </c>
      <c r="J29" s="14" t="s">
        <v>363</v>
      </c>
      <c r="K29" s="14" t="s">
        <v>363</v>
      </c>
      <c r="L29" s="28">
        <v>1</v>
      </c>
      <c r="M29" s="30">
        <f t="shared" si="4"/>
        <v>1</v>
      </c>
      <c r="N29" s="30">
        <f t="shared" si="5"/>
        <v>0</v>
      </c>
      <c r="O29" s="14">
        <f t="shared" si="6"/>
        <v>0</v>
      </c>
      <c r="P29" s="14">
        <v>0</v>
      </c>
      <c r="Q29" s="22">
        <v>1</v>
      </c>
      <c r="R29" s="22">
        <v>0</v>
      </c>
      <c r="S29" s="18">
        <v>0</v>
      </c>
      <c r="T29" s="18">
        <v>1</v>
      </c>
      <c r="U29" s="18">
        <v>0</v>
      </c>
      <c r="V29" s="18">
        <v>0</v>
      </c>
      <c r="W29" s="18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20">
        <v>0</v>
      </c>
      <c r="AJ29" s="76" t="s">
        <v>391</v>
      </c>
    </row>
    <row r="30" spans="1:36" x14ac:dyDescent="0.2">
      <c r="A30" s="27" t="s">
        <v>387</v>
      </c>
      <c r="B30" s="27" t="s">
        <v>378</v>
      </c>
      <c r="C30" s="27" t="s">
        <v>810</v>
      </c>
      <c r="D30" s="27" t="s">
        <v>811</v>
      </c>
      <c r="E30" s="27" t="s">
        <v>41</v>
      </c>
      <c r="F30" s="28">
        <v>0.09</v>
      </c>
      <c r="G30" s="28">
        <v>1</v>
      </c>
      <c r="H30" s="71">
        <f t="shared" si="0"/>
        <v>11.111111111111111</v>
      </c>
      <c r="I30" s="14" t="s">
        <v>363</v>
      </c>
      <c r="J30" s="14" t="s">
        <v>363</v>
      </c>
      <c r="K30" s="14" t="s">
        <v>363</v>
      </c>
      <c r="L30" s="28">
        <v>1</v>
      </c>
      <c r="M30" s="30">
        <f t="shared" si="4"/>
        <v>1</v>
      </c>
      <c r="N30" s="30">
        <f t="shared" si="5"/>
        <v>0</v>
      </c>
      <c r="O30" s="14">
        <f t="shared" si="6"/>
        <v>0</v>
      </c>
      <c r="P30" s="14">
        <v>0</v>
      </c>
      <c r="Q30" s="22">
        <v>1</v>
      </c>
      <c r="R30" s="22">
        <v>0</v>
      </c>
      <c r="S30" s="18">
        <v>0</v>
      </c>
      <c r="T30" s="18">
        <v>0</v>
      </c>
      <c r="U30" s="18">
        <v>1</v>
      </c>
      <c r="V30" s="18">
        <v>0</v>
      </c>
      <c r="W30" s="18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20">
        <v>0</v>
      </c>
      <c r="AJ30" s="76" t="s">
        <v>391</v>
      </c>
    </row>
    <row r="31" spans="1:36" x14ac:dyDescent="0.2">
      <c r="A31" s="62" t="s">
        <v>605</v>
      </c>
      <c r="B31" s="62" t="s">
        <v>378</v>
      </c>
      <c r="C31" s="62" t="s">
        <v>824</v>
      </c>
      <c r="D31" s="62" t="s">
        <v>825</v>
      </c>
      <c r="E31" s="62" t="s">
        <v>28</v>
      </c>
      <c r="F31" s="63">
        <v>0.01</v>
      </c>
      <c r="G31" s="63">
        <v>1</v>
      </c>
      <c r="H31" s="71">
        <f t="shared" si="0"/>
        <v>100</v>
      </c>
      <c r="I31" s="14" t="s">
        <v>363</v>
      </c>
      <c r="J31" s="14" t="s">
        <v>363</v>
      </c>
      <c r="K31" s="14" t="s">
        <v>363</v>
      </c>
      <c r="L31" s="63">
        <v>1</v>
      </c>
      <c r="M31" s="30">
        <f t="shared" si="4"/>
        <v>1</v>
      </c>
      <c r="N31" s="30">
        <f t="shared" si="5"/>
        <v>0</v>
      </c>
      <c r="O31" s="14">
        <f t="shared" si="6"/>
        <v>0</v>
      </c>
      <c r="P31" s="14">
        <v>0</v>
      </c>
      <c r="Q31" s="65">
        <v>0</v>
      </c>
      <c r="R31" s="65">
        <v>1</v>
      </c>
      <c r="S31" s="37">
        <v>0</v>
      </c>
      <c r="T31" s="37">
        <v>1</v>
      </c>
      <c r="U31" s="37">
        <v>0</v>
      </c>
      <c r="V31" s="37">
        <v>0</v>
      </c>
      <c r="W31" s="37">
        <v>0</v>
      </c>
      <c r="X31" s="66">
        <v>0</v>
      </c>
      <c r="Y31" s="66">
        <v>0</v>
      </c>
      <c r="Z31" s="66">
        <v>0</v>
      </c>
      <c r="AA31" s="66">
        <v>0</v>
      </c>
      <c r="AB31" s="66">
        <v>0</v>
      </c>
      <c r="AC31" s="67">
        <v>0</v>
      </c>
      <c r="AD31" s="67">
        <v>0</v>
      </c>
      <c r="AE31" s="67">
        <v>0</v>
      </c>
      <c r="AF31" s="67">
        <v>0</v>
      </c>
      <c r="AG31" s="67">
        <v>0</v>
      </c>
      <c r="AH31" s="67">
        <v>0</v>
      </c>
      <c r="AI31" s="20">
        <v>0</v>
      </c>
      <c r="AJ31" s="83" t="s">
        <v>616</v>
      </c>
    </row>
    <row r="32" spans="1:36" x14ac:dyDescent="0.2">
      <c r="A32" s="23" t="s">
        <v>29</v>
      </c>
      <c r="B32" s="23" t="s">
        <v>378</v>
      </c>
      <c r="C32" s="23" t="s">
        <v>313</v>
      </c>
      <c r="D32" s="23" t="s">
        <v>314</v>
      </c>
      <c r="E32" s="23" t="s">
        <v>28</v>
      </c>
      <c r="F32" s="24">
        <v>0.03</v>
      </c>
      <c r="G32" s="24">
        <v>1</v>
      </c>
      <c r="H32" s="71">
        <f t="shared" si="0"/>
        <v>33.333333333333336</v>
      </c>
      <c r="I32" s="14" t="s">
        <v>363</v>
      </c>
      <c r="J32" s="14" t="s">
        <v>363</v>
      </c>
      <c r="K32" s="14" t="s">
        <v>363</v>
      </c>
      <c r="L32" s="24">
        <v>1</v>
      </c>
      <c r="M32" s="24">
        <v>1</v>
      </c>
      <c r="N32" s="24">
        <v>0</v>
      </c>
      <c r="O32" s="24">
        <v>0</v>
      </c>
      <c r="P32" s="14">
        <v>0</v>
      </c>
      <c r="Q32" s="26">
        <v>0</v>
      </c>
      <c r="R32" s="26">
        <v>1</v>
      </c>
      <c r="S32" s="18">
        <v>0</v>
      </c>
      <c r="T32" s="18">
        <v>1</v>
      </c>
      <c r="U32" s="18">
        <v>0</v>
      </c>
      <c r="V32" s="18">
        <v>0</v>
      </c>
      <c r="W32" s="18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79" t="s">
        <v>163</v>
      </c>
    </row>
    <row r="33" spans="1:36" x14ac:dyDescent="0.2">
      <c r="A33" s="14" t="s">
        <v>499</v>
      </c>
      <c r="B33" s="14" t="s">
        <v>378</v>
      </c>
      <c r="C33" s="14" t="s">
        <v>963</v>
      </c>
      <c r="D33" s="40" t="s">
        <v>964</v>
      </c>
      <c r="E33" s="14" t="s">
        <v>127</v>
      </c>
      <c r="F33" s="15">
        <v>4.4000000000000004</v>
      </c>
      <c r="G33" s="14">
        <v>97</v>
      </c>
      <c r="H33" s="71">
        <f t="shared" si="0"/>
        <v>22.045454545454543</v>
      </c>
      <c r="I33" s="14" t="s">
        <v>363</v>
      </c>
      <c r="J33" s="14" t="s">
        <v>363</v>
      </c>
      <c r="K33" s="14" t="s">
        <v>363</v>
      </c>
      <c r="L33" s="14">
        <v>97</v>
      </c>
      <c r="M33" s="14">
        <f>SUM(S33:W33)</f>
        <v>0</v>
      </c>
      <c r="N33" s="14">
        <f>SUM(X33:AB33)</f>
        <v>97</v>
      </c>
      <c r="O33" s="14">
        <f>SUM(AC33:AH33)</f>
        <v>0</v>
      </c>
      <c r="P33" s="14">
        <v>0</v>
      </c>
      <c r="Q33" s="39">
        <v>97</v>
      </c>
      <c r="R33" s="39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9">
        <v>51</v>
      </c>
      <c r="Y33" s="19">
        <v>46</v>
      </c>
      <c r="Z33" s="19">
        <v>0</v>
      </c>
      <c r="AA33" s="19">
        <v>0</v>
      </c>
      <c r="AB33" s="19">
        <v>0</v>
      </c>
      <c r="AC33" s="20">
        <v>0</v>
      </c>
      <c r="AD33" s="20">
        <v>0</v>
      </c>
      <c r="AE33" s="20">
        <v>0</v>
      </c>
      <c r="AF33" s="20">
        <v>0</v>
      </c>
      <c r="AG33" s="20">
        <v>0</v>
      </c>
      <c r="AH33" s="20">
        <v>0</v>
      </c>
      <c r="AI33" s="20">
        <v>0</v>
      </c>
      <c r="AJ33" s="21" t="s">
        <v>965</v>
      </c>
    </row>
    <row r="34" spans="1:36" x14ac:dyDescent="0.2">
      <c r="A34" s="14" t="s">
        <v>499</v>
      </c>
      <c r="B34" s="14" t="s">
        <v>378</v>
      </c>
      <c r="C34" s="14" t="s">
        <v>977</v>
      </c>
      <c r="D34" s="14" t="s">
        <v>978</v>
      </c>
      <c r="E34" s="14" t="s">
        <v>28</v>
      </c>
      <c r="F34" s="15">
        <v>0.13</v>
      </c>
      <c r="G34" s="14">
        <v>7</v>
      </c>
      <c r="H34" s="71">
        <f t="shared" si="0"/>
        <v>53.846153846153847</v>
      </c>
      <c r="I34" s="14" t="s">
        <v>363</v>
      </c>
      <c r="J34" s="14" t="s">
        <v>363</v>
      </c>
      <c r="K34" s="14" t="s">
        <v>363</v>
      </c>
      <c r="L34" s="14">
        <v>7</v>
      </c>
      <c r="M34" s="14">
        <f>SUM(S34:W34)</f>
        <v>0</v>
      </c>
      <c r="N34" s="14">
        <f>SUM(X34:AB34)</f>
        <v>7</v>
      </c>
      <c r="O34" s="14">
        <f>SUM(AC34:AH34)</f>
        <v>0</v>
      </c>
      <c r="P34" s="14">
        <v>0</v>
      </c>
      <c r="Q34" s="39">
        <v>0</v>
      </c>
      <c r="R34" s="39">
        <v>7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9">
        <v>0</v>
      </c>
      <c r="Y34" s="19">
        <v>5</v>
      </c>
      <c r="Z34" s="19">
        <v>2</v>
      </c>
      <c r="AA34" s="19">
        <v>0</v>
      </c>
      <c r="AB34" s="19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20">
        <v>0</v>
      </c>
      <c r="AJ34" s="21" t="s">
        <v>502</v>
      </c>
    </row>
    <row r="35" spans="1:36" x14ac:dyDescent="0.2">
      <c r="A35" s="40" t="s">
        <v>874</v>
      </c>
      <c r="B35" s="40" t="s">
        <v>378</v>
      </c>
      <c r="C35" s="40" t="s">
        <v>996</v>
      </c>
      <c r="D35" s="40" t="s">
        <v>997</v>
      </c>
      <c r="E35" s="40" t="s">
        <v>28</v>
      </c>
      <c r="F35" s="53">
        <v>0.17</v>
      </c>
      <c r="G35" s="40">
        <v>30</v>
      </c>
      <c r="H35" s="71">
        <f t="shared" si="0"/>
        <v>176.47058823529412</v>
      </c>
      <c r="I35" s="14" t="s">
        <v>363</v>
      </c>
      <c r="J35" s="14" t="s">
        <v>363</v>
      </c>
      <c r="K35" s="14" t="s">
        <v>363</v>
      </c>
      <c r="L35" s="40">
        <v>30</v>
      </c>
      <c r="M35" s="14">
        <f>SUM(S35:W35)</f>
        <v>0</v>
      </c>
      <c r="N35" s="14">
        <f>SUM(X35:AB35)</f>
        <v>30</v>
      </c>
      <c r="O35" s="14">
        <f>SUM(AC35:AH35)</f>
        <v>0</v>
      </c>
      <c r="P35" s="14">
        <v>0</v>
      </c>
      <c r="Q35" s="39">
        <v>0</v>
      </c>
      <c r="R35" s="39">
        <v>30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19">
        <v>21</v>
      </c>
      <c r="Y35" s="19">
        <v>9</v>
      </c>
      <c r="Z35" s="19">
        <v>0</v>
      </c>
      <c r="AA35" s="19">
        <v>0</v>
      </c>
      <c r="AB35" s="19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84" t="s">
        <v>1086</v>
      </c>
    </row>
  </sheetData>
  <sortState xmlns:xlrd2="http://schemas.microsoft.com/office/spreadsheetml/2017/richdata2" ref="A2:AJ36">
    <sortCondition ref="B1:B36"/>
  </sortState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4B1D9-B8CF-41F8-86AF-830E54CD77A4}">
  <dimension ref="A1:AJ28"/>
  <sheetViews>
    <sheetView topLeftCell="W1" workbookViewId="0">
      <selection activeCell="AI2" sqref="AI2:AI28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9.7109375" style="21" bestFit="1" customWidth="1"/>
    <col min="4" max="4" width="61.7109375" style="21" customWidth="1"/>
    <col min="5" max="5" width="19.140625" style="21" bestFit="1" customWidth="1"/>
    <col min="6" max="7" width="9.140625" style="21"/>
    <col min="8" max="8" width="9.140625" style="41"/>
    <col min="9" max="17" width="9.140625" style="21"/>
    <col min="18" max="18" width="12.710937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50" t="s">
        <v>370</v>
      </c>
      <c r="B2" s="50" t="s">
        <v>371</v>
      </c>
      <c r="C2" s="70" t="s">
        <v>372</v>
      </c>
      <c r="D2" s="50" t="s">
        <v>373</v>
      </c>
      <c r="E2" s="50" t="s">
        <v>41</v>
      </c>
      <c r="F2" s="30">
        <v>9.8000000000000007</v>
      </c>
      <c r="G2" s="30">
        <v>265</v>
      </c>
      <c r="H2" s="71">
        <f>G2/F2</f>
        <v>27.04081632653061</v>
      </c>
      <c r="I2" s="14" t="s">
        <v>363</v>
      </c>
      <c r="J2" s="14" t="s">
        <v>363</v>
      </c>
      <c r="K2" s="14" t="s">
        <v>363</v>
      </c>
      <c r="L2" s="30">
        <v>265</v>
      </c>
      <c r="M2" s="30">
        <v>96</v>
      </c>
      <c r="N2" s="30">
        <v>169</v>
      </c>
      <c r="O2" s="14">
        <v>0</v>
      </c>
      <c r="P2" s="14">
        <v>0</v>
      </c>
      <c r="Q2" s="52">
        <v>265</v>
      </c>
      <c r="R2" s="52">
        <v>0</v>
      </c>
      <c r="S2" s="55">
        <v>0</v>
      </c>
      <c r="T2" s="55">
        <v>0</v>
      </c>
      <c r="U2" s="55">
        <v>0</v>
      </c>
      <c r="V2" s="55">
        <v>28</v>
      </c>
      <c r="W2" s="55">
        <v>68</v>
      </c>
      <c r="X2" s="19">
        <v>68</v>
      </c>
      <c r="Y2" s="19">
        <v>68</v>
      </c>
      <c r="Z2" s="19">
        <v>33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76" t="s">
        <v>374</v>
      </c>
    </row>
    <row r="3" spans="1:36" x14ac:dyDescent="0.2">
      <c r="A3" s="27" t="s">
        <v>387</v>
      </c>
      <c r="B3" s="27" t="s">
        <v>371</v>
      </c>
      <c r="C3" s="27" t="s">
        <v>456</v>
      </c>
      <c r="D3" s="27" t="s">
        <v>457</v>
      </c>
      <c r="E3" s="27" t="s">
        <v>28</v>
      </c>
      <c r="F3" s="28">
        <v>0.04</v>
      </c>
      <c r="G3" s="28">
        <v>1</v>
      </c>
      <c r="H3" s="71">
        <f t="shared" ref="H3:H28" si="0">G3/F3</f>
        <v>25</v>
      </c>
      <c r="I3" s="14" t="s">
        <v>363</v>
      </c>
      <c r="J3" s="14" t="s">
        <v>363</v>
      </c>
      <c r="K3" s="14" t="s">
        <v>363</v>
      </c>
      <c r="L3" s="28">
        <v>1</v>
      </c>
      <c r="M3" s="30">
        <f>SUM(S3:W3)</f>
        <v>1</v>
      </c>
      <c r="N3" s="30">
        <f>SUM(X3:AB3)</f>
        <v>0</v>
      </c>
      <c r="O3" s="14">
        <f>SUM(AC2:AH2)</f>
        <v>0</v>
      </c>
      <c r="P3" s="14">
        <v>0</v>
      </c>
      <c r="Q3" s="22">
        <v>0</v>
      </c>
      <c r="R3" s="22">
        <v>1</v>
      </c>
      <c r="S3" s="18">
        <v>0</v>
      </c>
      <c r="T3" s="18">
        <v>1</v>
      </c>
      <c r="U3" s="18">
        <v>0</v>
      </c>
      <c r="V3" s="18">
        <v>0</v>
      </c>
      <c r="W3" s="18">
        <v>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2">
        <v>0</v>
      </c>
      <c r="AD3" s="32">
        <v>0</v>
      </c>
      <c r="AE3" s="32">
        <v>0</v>
      </c>
      <c r="AF3" s="32">
        <v>0</v>
      </c>
      <c r="AG3" s="32">
        <v>0</v>
      </c>
      <c r="AH3" s="32">
        <v>0</v>
      </c>
      <c r="AI3" s="20">
        <v>0</v>
      </c>
      <c r="AJ3" s="76" t="s">
        <v>391</v>
      </c>
    </row>
    <row r="4" spans="1:36" x14ac:dyDescent="0.2">
      <c r="A4" s="50" t="s">
        <v>370</v>
      </c>
      <c r="B4" s="50" t="s">
        <v>371</v>
      </c>
      <c r="C4" s="50" t="s">
        <v>494</v>
      </c>
      <c r="D4" s="50" t="s">
        <v>495</v>
      </c>
      <c r="E4" s="50" t="s">
        <v>496</v>
      </c>
      <c r="F4" s="30">
        <v>0.03</v>
      </c>
      <c r="G4" s="30">
        <v>1</v>
      </c>
      <c r="H4" s="71">
        <f t="shared" si="0"/>
        <v>33.333333333333336</v>
      </c>
      <c r="I4" s="14" t="s">
        <v>363</v>
      </c>
      <c r="J4" s="14" t="s">
        <v>363</v>
      </c>
      <c r="K4" s="14" t="s">
        <v>363</v>
      </c>
      <c r="L4" s="30">
        <v>1</v>
      </c>
      <c r="M4" s="30">
        <f>SUM(S4:W4)</f>
        <v>1</v>
      </c>
      <c r="N4" s="30">
        <f>SUM(X4:AB4)</f>
        <v>0</v>
      </c>
      <c r="O4" s="14">
        <f>SUM(AC3:AH3)</f>
        <v>0</v>
      </c>
      <c r="P4" s="14">
        <v>0</v>
      </c>
      <c r="Q4" s="52">
        <v>1</v>
      </c>
      <c r="R4" s="52">
        <v>0</v>
      </c>
      <c r="S4" s="55">
        <v>0</v>
      </c>
      <c r="T4" s="55">
        <v>0</v>
      </c>
      <c r="U4" s="55">
        <v>1</v>
      </c>
      <c r="V4" s="55">
        <v>0</v>
      </c>
      <c r="W4" s="55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76" t="s">
        <v>381</v>
      </c>
    </row>
    <row r="5" spans="1:36" x14ac:dyDescent="0.2">
      <c r="A5" s="27" t="s">
        <v>387</v>
      </c>
      <c r="B5" s="27" t="s">
        <v>371</v>
      </c>
      <c r="C5" s="27" t="s">
        <v>512</v>
      </c>
      <c r="D5" s="27" t="s">
        <v>513</v>
      </c>
      <c r="E5" s="27" t="s">
        <v>28</v>
      </c>
      <c r="F5" s="28">
        <v>0.02</v>
      </c>
      <c r="G5" s="28">
        <v>1</v>
      </c>
      <c r="H5" s="71">
        <f t="shared" si="0"/>
        <v>50</v>
      </c>
      <c r="I5" s="14" t="s">
        <v>363</v>
      </c>
      <c r="J5" s="14" t="s">
        <v>363</v>
      </c>
      <c r="K5" s="14" t="s">
        <v>363</v>
      </c>
      <c r="L5" s="28">
        <v>1</v>
      </c>
      <c r="M5" s="30">
        <f>SUM(S5:W5)</f>
        <v>1</v>
      </c>
      <c r="N5" s="30">
        <f>SUM(X5:AB5)</f>
        <v>0</v>
      </c>
      <c r="O5" s="14">
        <f>SUM(AC4:AH4)</f>
        <v>0</v>
      </c>
      <c r="P5" s="14">
        <v>0</v>
      </c>
      <c r="Q5" s="22">
        <v>1</v>
      </c>
      <c r="R5" s="22">
        <v>0</v>
      </c>
      <c r="S5" s="18">
        <v>0</v>
      </c>
      <c r="T5" s="18">
        <v>0</v>
      </c>
      <c r="U5" s="18">
        <v>1</v>
      </c>
      <c r="V5" s="18">
        <v>0</v>
      </c>
      <c r="W5" s="18">
        <v>0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20">
        <v>0</v>
      </c>
      <c r="AJ5" s="76" t="s">
        <v>391</v>
      </c>
    </row>
    <row r="6" spans="1:36" x14ac:dyDescent="0.2">
      <c r="A6" s="27" t="s">
        <v>387</v>
      </c>
      <c r="B6" s="27" t="s">
        <v>371</v>
      </c>
      <c r="C6" s="27" t="s">
        <v>514</v>
      </c>
      <c r="D6" s="27" t="s">
        <v>515</v>
      </c>
      <c r="E6" s="27" t="s">
        <v>28</v>
      </c>
      <c r="F6" s="28">
        <v>8.0000000000000002E-3</v>
      </c>
      <c r="G6" s="28">
        <v>1</v>
      </c>
      <c r="H6" s="71">
        <f t="shared" si="0"/>
        <v>125</v>
      </c>
      <c r="I6" s="14" t="s">
        <v>363</v>
      </c>
      <c r="J6" s="14" t="s">
        <v>363</v>
      </c>
      <c r="K6" s="14" t="s">
        <v>363</v>
      </c>
      <c r="L6" s="28">
        <v>1</v>
      </c>
      <c r="M6" s="30">
        <f>SUM(S6:W6)</f>
        <v>1</v>
      </c>
      <c r="N6" s="30">
        <f>SUM(X6:AB6)</f>
        <v>0</v>
      </c>
      <c r="O6" s="14">
        <f>SUM(AC5:AH5)</f>
        <v>0</v>
      </c>
      <c r="P6" s="14">
        <v>0</v>
      </c>
      <c r="Q6" s="22">
        <v>1</v>
      </c>
      <c r="R6" s="22">
        <v>0</v>
      </c>
      <c r="S6" s="18">
        <v>0</v>
      </c>
      <c r="T6" s="18">
        <v>0</v>
      </c>
      <c r="U6" s="18">
        <v>1</v>
      </c>
      <c r="V6" s="18">
        <v>0</v>
      </c>
      <c r="W6" s="18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20">
        <v>0</v>
      </c>
      <c r="AJ6" s="76" t="s">
        <v>391</v>
      </c>
    </row>
    <row r="7" spans="1:36" x14ac:dyDescent="0.2">
      <c r="A7" s="23" t="s">
        <v>29</v>
      </c>
      <c r="B7" s="23" t="s">
        <v>371</v>
      </c>
      <c r="C7" s="23" t="s">
        <v>95</v>
      </c>
      <c r="D7" s="23" t="s">
        <v>96</v>
      </c>
      <c r="E7" s="23" t="s">
        <v>41</v>
      </c>
      <c r="F7" s="24">
        <v>0.33</v>
      </c>
      <c r="G7" s="24">
        <v>9</v>
      </c>
      <c r="H7" s="71">
        <f t="shared" si="0"/>
        <v>27.27272727272727</v>
      </c>
      <c r="I7" s="14" t="s">
        <v>363</v>
      </c>
      <c r="J7" s="14" t="s">
        <v>363</v>
      </c>
      <c r="K7" s="14" t="s">
        <v>363</v>
      </c>
      <c r="L7" s="24">
        <v>2</v>
      </c>
      <c r="M7" s="24">
        <v>2</v>
      </c>
      <c r="N7" s="24">
        <v>0</v>
      </c>
      <c r="O7" s="24">
        <v>0</v>
      </c>
      <c r="P7" s="14">
        <v>0</v>
      </c>
      <c r="Q7" s="26">
        <v>9</v>
      </c>
      <c r="R7" s="26">
        <v>0</v>
      </c>
      <c r="S7" s="18">
        <v>1</v>
      </c>
      <c r="T7" s="18">
        <v>1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79" t="s">
        <v>97</v>
      </c>
    </row>
    <row r="8" spans="1:36" x14ac:dyDescent="0.2">
      <c r="A8" s="23" t="s">
        <v>29</v>
      </c>
      <c r="B8" s="23" t="s">
        <v>371</v>
      </c>
      <c r="C8" s="34" t="s">
        <v>128</v>
      </c>
      <c r="D8" s="23" t="s">
        <v>129</v>
      </c>
      <c r="E8" s="23" t="s">
        <v>28</v>
      </c>
      <c r="F8" s="24">
        <v>7.0000000000000007E-2</v>
      </c>
      <c r="G8" s="24">
        <v>5</v>
      </c>
      <c r="H8" s="71">
        <f t="shared" si="0"/>
        <v>71.428571428571416</v>
      </c>
      <c r="I8" s="14" t="s">
        <v>363</v>
      </c>
      <c r="J8" s="14" t="s">
        <v>363</v>
      </c>
      <c r="K8" s="14" t="s">
        <v>363</v>
      </c>
      <c r="L8" s="24">
        <v>5</v>
      </c>
      <c r="M8" s="24">
        <v>5</v>
      </c>
      <c r="N8" s="24">
        <v>0</v>
      </c>
      <c r="O8" s="24">
        <v>0</v>
      </c>
      <c r="P8" s="14">
        <v>0</v>
      </c>
      <c r="Q8" s="48">
        <v>0</v>
      </c>
      <c r="R8" s="48">
        <v>5</v>
      </c>
      <c r="S8" s="18">
        <v>2</v>
      </c>
      <c r="T8" s="18">
        <v>3</v>
      </c>
      <c r="U8" s="18">
        <v>0</v>
      </c>
      <c r="V8" s="18">
        <v>0</v>
      </c>
      <c r="W8" s="18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79" t="s">
        <v>44</v>
      </c>
    </row>
    <row r="9" spans="1:36" x14ac:dyDescent="0.2">
      <c r="A9" s="27" t="s">
        <v>387</v>
      </c>
      <c r="B9" s="27" t="s">
        <v>371</v>
      </c>
      <c r="C9" s="27" t="s">
        <v>566</v>
      </c>
      <c r="D9" s="27" t="s">
        <v>567</v>
      </c>
      <c r="E9" s="27" t="s">
        <v>28</v>
      </c>
      <c r="F9" s="28">
        <v>8.0000000000000002E-3</v>
      </c>
      <c r="G9" s="28">
        <v>1</v>
      </c>
      <c r="H9" s="71">
        <f t="shared" si="0"/>
        <v>125</v>
      </c>
      <c r="I9" s="14" t="s">
        <v>363</v>
      </c>
      <c r="J9" s="14" t="s">
        <v>363</v>
      </c>
      <c r="K9" s="14" t="s">
        <v>363</v>
      </c>
      <c r="L9" s="28">
        <v>1</v>
      </c>
      <c r="M9" s="30">
        <f>SUM(S9:W9)</f>
        <v>1</v>
      </c>
      <c r="N9" s="30">
        <f>SUM(X9:AB9)</f>
        <v>0</v>
      </c>
      <c r="O9" s="14">
        <f>SUM(AC8:AH8)</f>
        <v>0</v>
      </c>
      <c r="P9" s="14">
        <v>0</v>
      </c>
      <c r="Q9" s="22">
        <v>1</v>
      </c>
      <c r="R9" s="22">
        <v>0</v>
      </c>
      <c r="S9" s="18">
        <v>0</v>
      </c>
      <c r="T9" s="18">
        <v>0</v>
      </c>
      <c r="U9" s="18">
        <v>1</v>
      </c>
      <c r="V9" s="18">
        <v>0</v>
      </c>
      <c r="W9" s="18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20">
        <v>0</v>
      </c>
      <c r="AJ9" s="76" t="s">
        <v>391</v>
      </c>
    </row>
    <row r="10" spans="1:36" x14ac:dyDescent="0.2">
      <c r="A10" s="23" t="s">
        <v>29</v>
      </c>
      <c r="B10" s="23" t="s">
        <v>371</v>
      </c>
      <c r="C10" s="23" t="s">
        <v>149</v>
      </c>
      <c r="D10" s="23" t="s">
        <v>150</v>
      </c>
      <c r="E10" s="23" t="s">
        <v>41</v>
      </c>
      <c r="F10" s="24">
        <v>7.0000000000000007E-2</v>
      </c>
      <c r="G10" s="24">
        <v>3</v>
      </c>
      <c r="H10" s="71">
        <f t="shared" si="0"/>
        <v>42.857142857142854</v>
      </c>
      <c r="I10" s="14" t="s">
        <v>363</v>
      </c>
      <c r="J10" s="14" t="s">
        <v>363</v>
      </c>
      <c r="K10" s="14" t="s">
        <v>363</v>
      </c>
      <c r="L10" s="24">
        <v>3</v>
      </c>
      <c r="M10" s="24">
        <v>3</v>
      </c>
      <c r="N10" s="24">
        <v>0</v>
      </c>
      <c r="O10" s="24">
        <v>0</v>
      </c>
      <c r="P10" s="14">
        <v>0</v>
      </c>
      <c r="Q10" s="26">
        <v>3</v>
      </c>
      <c r="R10" s="26">
        <v>0</v>
      </c>
      <c r="S10" s="18">
        <v>1</v>
      </c>
      <c r="T10" s="18">
        <v>1</v>
      </c>
      <c r="U10" s="18">
        <v>1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79" t="s">
        <v>44</v>
      </c>
    </row>
    <row r="11" spans="1:36" x14ac:dyDescent="0.2">
      <c r="A11" s="50" t="s">
        <v>370</v>
      </c>
      <c r="B11" s="50" t="s">
        <v>371</v>
      </c>
      <c r="C11" s="50" t="s">
        <v>570</v>
      </c>
      <c r="D11" s="50" t="s">
        <v>571</v>
      </c>
      <c r="E11" s="50" t="s">
        <v>41</v>
      </c>
      <c r="F11" s="30">
        <v>1.9</v>
      </c>
      <c r="G11" s="30">
        <v>36</v>
      </c>
      <c r="H11" s="71">
        <f t="shared" si="0"/>
        <v>18.947368421052634</v>
      </c>
      <c r="I11" s="14" t="s">
        <v>363</v>
      </c>
      <c r="J11" s="14" t="s">
        <v>363</v>
      </c>
      <c r="K11" s="14" t="s">
        <v>363</v>
      </c>
      <c r="L11" s="30">
        <v>36</v>
      </c>
      <c r="M11" s="30">
        <f>SUM(S11:W11)</f>
        <v>0</v>
      </c>
      <c r="N11" s="30">
        <f>SUM(X11:AB11)</f>
        <v>36</v>
      </c>
      <c r="O11" s="14">
        <f>SUM(AC10:AH10)</f>
        <v>0</v>
      </c>
      <c r="P11" s="14">
        <v>0</v>
      </c>
      <c r="Q11" s="52">
        <v>36</v>
      </c>
      <c r="R11" s="52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19">
        <v>21</v>
      </c>
      <c r="Y11" s="19">
        <v>15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76" t="s">
        <v>572</v>
      </c>
    </row>
    <row r="12" spans="1:36" x14ac:dyDescent="0.2">
      <c r="A12" s="23" t="s">
        <v>29</v>
      </c>
      <c r="B12" s="23" t="s">
        <v>371</v>
      </c>
      <c r="C12" s="23" t="s">
        <v>174</v>
      </c>
      <c r="D12" s="23" t="s">
        <v>175</v>
      </c>
      <c r="E12" s="23" t="s">
        <v>28</v>
      </c>
      <c r="F12" s="24">
        <v>0.03</v>
      </c>
      <c r="G12" s="24">
        <v>1</v>
      </c>
      <c r="H12" s="71">
        <f t="shared" si="0"/>
        <v>33.333333333333336</v>
      </c>
      <c r="I12" s="14" t="s">
        <v>363</v>
      </c>
      <c r="J12" s="14" t="s">
        <v>363</v>
      </c>
      <c r="K12" s="14" t="s">
        <v>363</v>
      </c>
      <c r="L12" s="24">
        <v>1</v>
      </c>
      <c r="M12" s="24">
        <v>1</v>
      </c>
      <c r="N12" s="24">
        <v>0</v>
      </c>
      <c r="O12" s="24">
        <v>0</v>
      </c>
      <c r="P12" s="14">
        <v>0</v>
      </c>
      <c r="Q12" s="26">
        <v>1</v>
      </c>
      <c r="R12" s="26">
        <v>0</v>
      </c>
      <c r="S12" s="37">
        <v>1</v>
      </c>
      <c r="T12" s="37">
        <v>0</v>
      </c>
      <c r="U12" s="37">
        <v>0</v>
      </c>
      <c r="V12" s="37">
        <v>0</v>
      </c>
      <c r="W12" s="37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79" t="s">
        <v>33</v>
      </c>
    </row>
    <row r="13" spans="1:36" x14ac:dyDescent="0.2">
      <c r="A13" s="23" t="s">
        <v>29</v>
      </c>
      <c r="B13" s="23" t="s">
        <v>371</v>
      </c>
      <c r="C13" s="23" t="s">
        <v>176</v>
      </c>
      <c r="D13" s="23" t="s">
        <v>177</v>
      </c>
      <c r="E13" s="23" t="s">
        <v>28</v>
      </c>
      <c r="F13" s="24">
        <v>0.03</v>
      </c>
      <c r="G13" s="24">
        <v>4</v>
      </c>
      <c r="H13" s="71">
        <f t="shared" si="0"/>
        <v>133.33333333333334</v>
      </c>
      <c r="I13" s="14" t="s">
        <v>363</v>
      </c>
      <c r="J13" s="14" t="s">
        <v>363</v>
      </c>
      <c r="K13" s="14" t="s">
        <v>363</v>
      </c>
      <c r="L13" s="24">
        <v>3</v>
      </c>
      <c r="M13" s="24">
        <v>3</v>
      </c>
      <c r="N13" s="24">
        <v>0</v>
      </c>
      <c r="O13" s="24">
        <v>0</v>
      </c>
      <c r="P13" s="14">
        <v>0</v>
      </c>
      <c r="Q13" s="26">
        <v>4</v>
      </c>
      <c r="R13" s="26">
        <v>0</v>
      </c>
      <c r="S13" s="18">
        <v>1</v>
      </c>
      <c r="T13" s="18">
        <v>1</v>
      </c>
      <c r="U13" s="18">
        <v>1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79" t="s">
        <v>44</v>
      </c>
    </row>
    <row r="14" spans="1:36" x14ac:dyDescent="0.2">
      <c r="A14" s="23" t="s">
        <v>29</v>
      </c>
      <c r="B14" s="23" t="s">
        <v>371</v>
      </c>
      <c r="C14" s="23" t="s">
        <v>189</v>
      </c>
      <c r="D14" s="23" t="s">
        <v>190</v>
      </c>
      <c r="E14" s="23" t="s">
        <v>28</v>
      </c>
      <c r="F14" s="24">
        <v>0.05</v>
      </c>
      <c r="G14" s="24">
        <v>1</v>
      </c>
      <c r="H14" s="71">
        <f t="shared" si="0"/>
        <v>20</v>
      </c>
      <c r="I14" s="14" t="s">
        <v>363</v>
      </c>
      <c r="J14" s="14" t="s">
        <v>363</v>
      </c>
      <c r="K14" s="14" t="s">
        <v>363</v>
      </c>
      <c r="L14" s="24">
        <v>1</v>
      </c>
      <c r="M14" s="24">
        <v>1</v>
      </c>
      <c r="N14" s="24">
        <v>0</v>
      </c>
      <c r="O14" s="24">
        <v>0</v>
      </c>
      <c r="P14" s="14">
        <v>0</v>
      </c>
      <c r="Q14" s="26">
        <v>1</v>
      </c>
      <c r="R14" s="26">
        <v>0</v>
      </c>
      <c r="S14" s="18">
        <v>1</v>
      </c>
      <c r="T14" s="18">
        <v>0</v>
      </c>
      <c r="U14" s="18">
        <v>0</v>
      </c>
      <c r="V14" s="18">
        <v>0</v>
      </c>
      <c r="W14" s="18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79" t="s">
        <v>33</v>
      </c>
    </row>
    <row r="15" spans="1:36" x14ac:dyDescent="0.2">
      <c r="A15" s="50" t="s">
        <v>370</v>
      </c>
      <c r="B15" s="50" t="s">
        <v>371</v>
      </c>
      <c r="C15" s="50" t="s">
        <v>603</v>
      </c>
      <c r="D15" s="50" t="s">
        <v>604</v>
      </c>
      <c r="E15" s="50" t="s">
        <v>41</v>
      </c>
      <c r="F15" s="30">
        <v>0.47</v>
      </c>
      <c r="G15" s="30">
        <v>4</v>
      </c>
      <c r="H15" s="71">
        <f t="shared" si="0"/>
        <v>8.5106382978723403</v>
      </c>
      <c r="I15" s="14" t="s">
        <v>363</v>
      </c>
      <c r="J15" s="14" t="s">
        <v>363</v>
      </c>
      <c r="K15" s="14" t="s">
        <v>363</v>
      </c>
      <c r="L15" s="30">
        <v>4</v>
      </c>
      <c r="M15" s="30">
        <f>SUM(S15:W15)</f>
        <v>4</v>
      </c>
      <c r="N15" s="30">
        <f>SUM(X15:AB15)</f>
        <v>0</v>
      </c>
      <c r="O15" s="14">
        <f>SUM(AC14:AH14)</f>
        <v>0</v>
      </c>
      <c r="P15" s="14">
        <v>0</v>
      </c>
      <c r="Q15" s="52">
        <v>4</v>
      </c>
      <c r="R15" s="52">
        <v>0</v>
      </c>
      <c r="S15" s="55">
        <v>0</v>
      </c>
      <c r="T15" s="55">
        <v>0</v>
      </c>
      <c r="U15" s="55">
        <v>0</v>
      </c>
      <c r="V15" s="55">
        <v>2</v>
      </c>
      <c r="W15" s="55">
        <v>2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76" t="s">
        <v>381</v>
      </c>
    </row>
    <row r="16" spans="1:36" x14ac:dyDescent="0.2">
      <c r="A16" s="23" t="s">
        <v>29</v>
      </c>
      <c r="B16" s="23" t="s">
        <v>371</v>
      </c>
      <c r="C16" s="23" t="s">
        <v>215</v>
      </c>
      <c r="D16" s="23" t="s">
        <v>216</v>
      </c>
      <c r="E16" s="23" t="s">
        <v>28</v>
      </c>
      <c r="F16" s="24">
        <v>0.17</v>
      </c>
      <c r="G16" s="24">
        <v>9</v>
      </c>
      <c r="H16" s="71">
        <f t="shared" si="0"/>
        <v>52.941176470588232</v>
      </c>
      <c r="I16" s="14" t="s">
        <v>363</v>
      </c>
      <c r="J16" s="14" t="s">
        <v>363</v>
      </c>
      <c r="K16" s="14" t="s">
        <v>363</v>
      </c>
      <c r="L16" s="24">
        <v>9</v>
      </c>
      <c r="M16" s="24">
        <v>9</v>
      </c>
      <c r="N16" s="24">
        <v>0</v>
      </c>
      <c r="O16" s="24">
        <v>0</v>
      </c>
      <c r="P16" s="14">
        <v>0</v>
      </c>
      <c r="Q16" s="26">
        <v>0</v>
      </c>
      <c r="R16" s="26">
        <v>9</v>
      </c>
      <c r="S16" s="58">
        <v>4</v>
      </c>
      <c r="T16" s="58">
        <v>5</v>
      </c>
      <c r="U16" s="58">
        <v>0</v>
      </c>
      <c r="V16" s="58">
        <v>0</v>
      </c>
      <c r="W16" s="58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79" t="s">
        <v>217</v>
      </c>
    </row>
    <row r="17" spans="1:36" x14ac:dyDescent="0.2">
      <c r="A17" s="23" t="s">
        <v>29</v>
      </c>
      <c r="B17" s="23" t="s">
        <v>371</v>
      </c>
      <c r="C17" s="23" t="s">
        <v>244</v>
      </c>
      <c r="D17" s="23" t="s">
        <v>245</v>
      </c>
      <c r="E17" s="23" t="s">
        <v>28</v>
      </c>
      <c r="F17" s="24">
        <v>0.08</v>
      </c>
      <c r="G17" s="24">
        <v>1</v>
      </c>
      <c r="H17" s="71">
        <f t="shared" si="0"/>
        <v>12.5</v>
      </c>
      <c r="I17" s="14" t="s">
        <v>363</v>
      </c>
      <c r="J17" s="14" t="s">
        <v>363</v>
      </c>
      <c r="K17" s="14" t="s">
        <v>363</v>
      </c>
      <c r="L17" s="24">
        <v>1</v>
      </c>
      <c r="M17" s="24">
        <v>1</v>
      </c>
      <c r="N17" s="24">
        <v>0</v>
      </c>
      <c r="O17" s="24">
        <v>0</v>
      </c>
      <c r="P17" s="14">
        <v>0</v>
      </c>
      <c r="Q17" s="26">
        <v>1</v>
      </c>
      <c r="R17" s="26">
        <v>0</v>
      </c>
      <c r="S17" s="55">
        <v>0</v>
      </c>
      <c r="T17" s="55">
        <v>1</v>
      </c>
      <c r="U17" s="55">
        <v>0</v>
      </c>
      <c r="V17" s="55">
        <v>0</v>
      </c>
      <c r="W17" s="55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79" t="s">
        <v>246</v>
      </c>
    </row>
    <row r="18" spans="1:36" x14ac:dyDescent="0.2">
      <c r="A18" s="27" t="s">
        <v>387</v>
      </c>
      <c r="B18" s="27" t="s">
        <v>371</v>
      </c>
      <c r="C18" s="27" t="s">
        <v>677</v>
      </c>
      <c r="D18" s="27" t="s">
        <v>678</v>
      </c>
      <c r="E18" s="27" t="s">
        <v>41</v>
      </c>
      <c r="F18" s="28">
        <v>0.15</v>
      </c>
      <c r="G18" s="28">
        <v>4</v>
      </c>
      <c r="H18" s="71">
        <f t="shared" si="0"/>
        <v>26.666666666666668</v>
      </c>
      <c r="I18" s="14" t="s">
        <v>363</v>
      </c>
      <c r="J18" s="14" t="s">
        <v>363</v>
      </c>
      <c r="K18" s="14" t="s">
        <v>363</v>
      </c>
      <c r="L18" s="28">
        <v>4</v>
      </c>
      <c r="M18" s="30">
        <f t="shared" ref="M18:M28" si="1">SUM(S18:W18)</f>
        <v>4</v>
      </c>
      <c r="N18" s="30">
        <f t="shared" ref="N18:N28" si="2">SUM(X18:AB18)</f>
        <v>0</v>
      </c>
      <c r="O18" s="14">
        <f t="shared" ref="O18:O25" si="3">SUM(AC17:AH17)</f>
        <v>0</v>
      </c>
      <c r="P18" s="14">
        <v>0</v>
      </c>
      <c r="Q18" s="22">
        <v>4</v>
      </c>
      <c r="R18" s="22">
        <v>0</v>
      </c>
      <c r="S18" s="18">
        <v>0</v>
      </c>
      <c r="T18" s="18">
        <v>1</v>
      </c>
      <c r="U18" s="18">
        <v>1</v>
      </c>
      <c r="V18" s="18">
        <v>2</v>
      </c>
      <c r="W18" s="18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20">
        <v>0</v>
      </c>
      <c r="AJ18" s="76" t="s">
        <v>391</v>
      </c>
    </row>
    <row r="19" spans="1:36" x14ac:dyDescent="0.2">
      <c r="A19" s="27" t="s">
        <v>387</v>
      </c>
      <c r="B19" s="27" t="s">
        <v>371</v>
      </c>
      <c r="C19" s="27" t="s">
        <v>705</v>
      </c>
      <c r="D19" s="27" t="s">
        <v>706</v>
      </c>
      <c r="E19" s="27" t="s">
        <v>41</v>
      </c>
      <c r="F19" s="28">
        <v>0.22</v>
      </c>
      <c r="G19" s="28">
        <v>1</v>
      </c>
      <c r="H19" s="71">
        <f t="shared" si="0"/>
        <v>4.5454545454545459</v>
      </c>
      <c r="I19" s="14" t="s">
        <v>363</v>
      </c>
      <c r="J19" s="14" t="s">
        <v>363</v>
      </c>
      <c r="K19" s="14" t="s">
        <v>363</v>
      </c>
      <c r="L19" s="28">
        <v>1</v>
      </c>
      <c r="M19" s="30">
        <f t="shared" si="1"/>
        <v>1</v>
      </c>
      <c r="N19" s="30">
        <f t="shared" si="2"/>
        <v>0</v>
      </c>
      <c r="O19" s="14">
        <f t="shared" si="3"/>
        <v>0</v>
      </c>
      <c r="P19" s="14">
        <v>0</v>
      </c>
      <c r="Q19" s="22">
        <v>1</v>
      </c>
      <c r="R19" s="22">
        <v>0</v>
      </c>
      <c r="S19" s="18">
        <v>0</v>
      </c>
      <c r="T19" s="18">
        <v>0</v>
      </c>
      <c r="U19" s="18">
        <v>1</v>
      </c>
      <c r="V19" s="18">
        <v>0</v>
      </c>
      <c r="W19" s="18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20">
        <v>0</v>
      </c>
      <c r="AJ19" s="76" t="s">
        <v>391</v>
      </c>
    </row>
    <row r="20" spans="1:36" x14ac:dyDescent="0.2">
      <c r="A20" s="27" t="s">
        <v>387</v>
      </c>
      <c r="B20" s="27" t="s">
        <v>371</v>
      </c>
      <c r="C20" s="27" t="s">
        <v>717</v>
      </c>
      <c r="D20" s="27" t="s">
        <v>718</v>
      </c>
      <c r="E20" s="27" t="s">
        <v>28</v>
      </c>
      <c r="F20" s="28">
        <v>0.04</v>
      </c>
      <c r="G20" s="28">
        <v>1</v>
      </c>
      <c r="H20" s="71">
        <f t="shared" si="0"/>
        <v>25</v>
      </c>
      <c r="I20" s="14" t="s">
        <v>363</v>
      </c>
      <c r="J20" s="14" t="s">
        <v>363</v>
      </c>
      <c r="K20" s="14" t="s">
        <v>363</v>
      </c>
      <c r="L20" s="28">
        <v>1</v>
      </c>
      <c r="M20" s="30">
        <f t="shared" si="1"/>
        <v>1</v>
      </c>
      <c r="N20" s="30">
        <f t="shared" si="2"/>
        <v>0</v>
      </c>
      <c r="O20" s="14">
        <f t="shared" si="3"/>
        <v>0</v>
      </c>
      <c r="P20" s="14">
        <v>0</v>
      </c>
      <c r="Q20" s="22">
        <v>1</v>
      </c>
      <c r="R20" s="22">
        <v>0</v>
      </c>
      <c r="S20" s="18">
        <v>0</v>
      </c>
      <c r="T20" s="18">
        <v>0</v>
      </c>
      <c r="U20" s="18">
        <v>1</v>
      </c>
      <c r="V20" s="18">
        <v>0</v>
      </c>
      <c r="W20" s="18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20">
        <v>0</v>
      </c>
      <c r="AJ20" s="76" t="s">
        <v>391</v>
      </c>
    </row>
    <row r="21" spans="1:36" x14ac:dyDescent="0.2">
      <c r="A21" s="27" t="s">
        <v>387</v>
      </c>
      <c r="B21" s="27" t="s">
        <v>371</v>
      </c>
      <c r="C21" s="27" t="s">
        <v>750</v>
      </c>
      <c r="D21" s="27" t="s">
        <v>751</v>
      </c>
      <c r="E21" s="27" t="s">
        <v>28</v>
      </c>
      <c r="F21" s="27">
        <v>0.02</v>
      </c>
      <c r="G21" s="28">
        <v>1</v>
      </c>
      <c r="H21" s="71">
        <f t="shared" si="0"/>
        <v>50</v>
      </c>
      <c r="I21" s="14" t="s">
        <v>363</v>
      </c>
      <c r="J21" s="14" t="s">
        <v>363</v>
      </c>
      <c r="K21" s="14" t="s">
        <v>363</v>
      </c>
      <c r="L21" s="28">
        <v>1</v>
      </c>
      <c r="M21" s="30">
        <f t="shared" si="1"/>
        <v>1</v>
      </c>
      <c r="N21" s="30">
        <f t="shared" si="2"/>
        <v>0</v>
      </c>
      <c r="O21" s="14">
        <f t="shared" si="3"/>
        <v>0</v>
      </c>
      <c r="P21" s="14">
        <v>0</v>
      </c>
      <c r="Q21" s="22">
        <v>1</v>
      </c>
      <c r="R21" s="22">
        <v>0</v>
      </c>
      <c r="S21" s="18">
        <v>0</v>
      </c>
      <c r="T21" s="18">
        <v>1</v>
      </c>
      <c r="U21" s="18">
        <v>0</v>
      </c>
      <c r="V21" s="18">
        <v>0</v>
      </c>
      <c r="W21" s="18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20">
        <v>0</v>
      </c>
      <c r="AJ21" s="76" t="s">
        <v>391</v>
      </c>
    </row>
    <row r="22" spans="1:36" x14ac:dyDescent="0.2">
      <c r="A22" s="27" t="s">
        <v>387</v>
      </c>
      <c r="B22" s="27" t="s">
        <v>371</v>
      </c>
      <c r="C22" s="27" t="s">
        <v>754</v>
      </c>
      <c r="D22" s="27" t="s">
        <v>755</v>
      </c>
      <c r="E22" s="27" t="s">
        <v>41</v>
      </c>
      <c r="F22" s="27">
        <v>0.06</v>
      </c>
      <c r="G22" s="28">
        <v>1</v>
      </c>
      <c r="H22" s="71">
        <f t="shared" si="0"/>
        <v>16.666666666666668</v>
      </c>
      <c r="I22" s="14" t="s">
        <v>363</v>
      </c>
      <c r="J22" s="14" t="s">
        <v>363</v>
      </c>
      <c r="K22" s="14" t="s">
        <v>363</v>
      </c>
      <c r="L22" s="28">
        <v>1</v>
      </c>
      <c r="M22" s="30">
        <f t="shared" si="1"/>
        <v>1</v>
      </c>
      <c r="N22" s="30">
        <f t="shared" si="2"/>
        <v>0</v>
      </c>
      <c r="O22" s="14">
        <f t="shared" si="3"/>
        <v>0</v>
      </c>
      <c r="P22" s="14">
        <v>0</v>
      </c>
      <c r="Q22" s="22">
        <v>1</v>
      </c>
      <c r="R22" s="22">
        <v>0</v>
      </c>
      <c r="S22" s="18">
        <v>0</v>
      </c>
      <c r="T22" s="18">
        <v>0</v>
      </c>
      <c r="U22" s="18">
        <v>1</v>
      </c>
      <c r="V22" s="18">
        <v>0</v>
      </c>
      <c r="W22" s="18">
        <v>0</v>
      </c>
      <c r="X22" s="31">
        <v>0</v>
      </c>
      <c r="Y22" s="31">
        <v>0</v>
      </c>
      <c r="Z22" s="31">
        <v>0</v>
      </c>
      <c r="AA22" s="31">
        <v>0</v>
      </c>
      <c r="AB22" s="31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20">
        <v>0</v>
      </c>
      <c r="AJ22" s="76" t="s">
        <v>391</v>
      </c>
    </row>
    <row r="23" spans="1:36" x14ac:dyDescent="0.2">
      <c r="A23" s="27" t="s">
        <v>387</v>
      </c>
      <c r="B23" s="27" t="s">
        <v>371</v>
      </c>
      <c r="C23" s="27" t="s">
        <v>758</v>
      </c>
      <c r="D23" s="27" t="s">
        <v>759</v>
      </c>
      <c r="E23" s="27" t="s">
        <v>41</v>
      </c>
      <c r="F23" s="27">
        <v>0.06</v>
      </c>
      <c r="G23" s="28">
        <v>1</v>
      </c>
      <c r="H23" s="71">
        <f t="shared" si="0"/>
        <v>16.666666666666668</v>
      </c>
      <c r="I23" s="14" t="s">
        <v>363</v>
      </c>
      <c r="J23" s="14" t="s">
        <v>363</v>
      </c>
      <c r="K23" s="14" t="s">
        <v>363</v>
      </c>
      <c r="L23" s="28">
        <v>1</v>
      </c>
      <c r="M23" s="30">
        <f t="shared" si="1"/>
        <v>1</v>
      </c>
      <c r="N23" s="30">
        <f t="shared" si="2"/>
        <v>0</v>
      </c>
      <c r="O23" s="14">
        <f t="shared" si="3"/>
        <v>0</v>
      </c>
      <c r="P23" s="14">
        <v>0</v>
      </c>
      <c r="Q23" s="22">
        <v>1</v>
      </c>
      <c r="R23" s="22">
        <v>0</v>
      </c>
      <c r="S23" s="18">
        <v>0</v>
      </c>
      <c r="T23" s="18">
        <v>0</v>
      </c>
      <c r="U23" s="18">
        <v>1</v>
      </c>
      <c r="V23" s="18">
        <v>0</v>
      </c>
      <c r="W23" s="18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20">
        <v>0</v>
      </c>
      <c r="AJ23" s="76" t="s">
        <v>391</v>
      </c>
    </row>
    <row r="24" spans="1:36" x14ac:dyDescent="0.2">
      <c r="A24" s="27" t="s">
        <v>387</v>
      </c>
      <c r="B24" s="27" t="s">
        <v>371</v>
      </c>
      <c r="C24" s="27" t="s">
        <v>778</v>
      </c>
      <c r="D24" s="27" t="s">
        <v>779</v>
      </c>
      <c r="E24" s="27" t="s">
        <v>41</v>
      </c>
      <c r="F24" s="28">
        <v>7.0000000000000007E-2</v>
      </c>
      <c r="G24" s="28">
        <v>1</v>
      </c>
      <c r="H24" s="71">
        <f t="shared" si="0"/>
        <v>14.285714285714285</v>
      </c>
      <c r="I24" s="14" t="s">
        <v>363</v>
      </c>
      <c r="J24" s="14" t="s">
        <v>363</v>
      </c>
      <c r="K24" s="14" t="s">
        <v>363</v>
      </c>
      <c r="L24" s="28">
        <v>1</v>
      </c>
      <c r="M24" s="30">
        <f t="shared" si="1"/>
        <v>1</v>
      </c>
      <c r="N24" s="30">
        <f t="shared" si="2"/>
        <v>0</v>
      </c>
      <c r="O24" s="14">
        <f t="shared" si="3"/>
        <v>0</v>
      </c>
      <c r="P24" s="14">
        <v>0</v>
      </c>
      <c r="Q24" s="22">
        <v>1</v>
      </c>
      <c r="R24" s="22">
        <v>0</v>
      </c>
      <c r="S24" s="18">
        <v>0</v>
      </c>
      <c r="T24" s="18">
        <v>0</v>
      </c>
      <c r="U24" s="18">
        <v>1</v>
      </c>
      <c r="V24" s="18">
        <v>0</v>
      </c>
      <c r="W24" s="18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20">
        <v>0</v>
      </c>
      <c r="AJ24" s="21" t="s">
        <v>391</v>
      </c>
    </row>
    <row r="25" spans="1:36" x14ac:dyDescent="0.2">
      <c r="A25" s="27" t="s">
        <v>387</v>
      </c>
      <c r="B25" s="27" t="s">
        <v>371</v>
      </c>
      <c r="C25" s="27" t="s">
        <v>784</v>
      </c>
      <c r="D25" s="27" t="s">
        <v>785</v>
      </c>
      <c r="E25" s="27" t="s">
        <v>57</v>
      </c>
      <c r="F25" s="27">
        <v>0.08</v>
      </c>
      <c r="G25" s="28">
        <v>4</v>
      </c>
      <c r="H25" s="71">
        <f t="shared" si="0"/>
        <v>50</v>
      </c>
      <c r="I25" s="14" t="s">
        <v>363</v>
      </c>
      <c r="J25" s="14" t="s">
        <v>363</v>
      </c>
      <c r="K25" s="14" t="s">
        <v>363</v>
      </c>
      <c r="L25" s="28">
        <v>4</v>
      </c>
      <c r="M25" s="30">
        <f t="shared" si="1"/>
        <v>4</v>
      </c>
      <c r="N25" s="30">
        <f t="shared" si="2"/>
        <v>0</v>
      </c>
      <c r="O25" s="14">
        <f t="shared" si="3"/>
        <v>0</v>
      </c>
      <c r="P25" s="14">
        <v>0</v>
      </c>
      <c r="Q25" s="22">
        <v>4</v>
      </c>
      <c r="R25" s="22">
        <v>0</v>
      </c>
      <c r="S25" s="18">
        <v>0</v>
      </c>
      <c r="T25" s="18">
        <v>0</v>
      </c>
      <c r="U25" s="18">
        <v>2</v>
      </c>
      <c r="V25" s="18">
        <v>2</v>
      </c>
      <c r="W25" s="18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20">
        <v>0</v>
      </c>
      <c r="AJ25" s="21" t="s">
        <v>391</v>
      </c>
    </row>
    <row r="26" spans="1:36" x14ac:dyDescent="0.2">
      <c r="A26" s="40" t="s">
        <v>499</v>
      </c>
      <c r="B26" s="40" t="s">
        <v>371</v>
      </c>
      <c r="C26" s="40" t="s">
        <v>975</v>
      </c>
      <c r="D26" s="40" t="s">
        <v>976</v>
      </c>
      <c r="E26" s="40" t="s">
        <v>28</v>
      </c>
      <c r="F26" s="53">
        <v>0.96</v>
      </c>
      <c r="G26" s="40">
        <v>54</v>
      </c>
      <c r="H26" s="71">
        <f t="shared" si="0"/>
        <v>56.25</v>
      </c>
      <c r="I26" s="14" t="s">
        <v>363</v>
      </c>
      <c r="J26" s="14" t="s">
        <v>363</v>
      </c>
      <c r="K26" s="14" t="s">
        <v>363</v>
      </c>
      <c r="L26" s="40">
        <v>54</v>
      </c>
      <c r="M26" s="14">
        <f t="shared" si="1"/>
        <v>0</v>
      </c>
      <c r="N26" s="14">
        <f t="shared" si="2"/>
        <v>54</v>
      </c>
      <c r="O26" s="14">
        <f>SUM(AC26:AH26)</f>
        <v>0</v>
      </c>
      <c r="P26" s="14">
        <v>0</v>
      </c>
      <c r="Q26" s="39">
        <v>0</v>
      </c>
      <c r="R26" s="39">
        <v>54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9">
        <v>0</v>
      </c>
      <c r="Y26" s="19">
        <v>0</v>
      </c>
      <c r="Z26" s="19">
        <v>0</v>
      </c>
      <c r="AA26" s="19">
        <v>6</v>
      </c>
      <c r="AB26" s="19">
        <v>48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84" t="s">
        <v>974</v>
      </c>
    </row>
    <row r="27" spans="1:36" x14ac:dyDescent="0.2">
      <c r="A27" s="14" t="s">
        <v>499</v>
      </c>
      <c r="B27" s="14" t="s">
        <v>371</v>
      </c>
      <c r="C27" s="14" t="s">
        <v>1034</v>
      </c>
      <c r="D27" s="14" t="s">
        <v>1035</v>
      </c>
      <c r="E27" s="14" t="s">
        <v>127</v>
      </c>
      <c r="F27" s="15">
        <v>0.47</v>
      </c>
      <c r="G27" s="14">
        <v>14</v>
      </c>
      <c r="H27" s="71">
        <f t="shared" si="0"/>
        <v>29.787234042553195</v>
      </c>
      <c r="I27" s="14" t="s">
        <v>363</v>
      </c>
      <c r="J27" s="14" t="s">
        <v>363</v>
      </c>
      <c r="K27" s="14" t="s">
        <v>363</v>
      </c>
      <c r="L27" s="14">
        <v>14</v>
      </c>
      <c r="M27" s="14">
        <f t="shared" si="1"/>
        <v>0</v>
      </c>
      <c r="N27" s="14">
        <f t="shared" si="2"/>
        <v>14</v>
      </c>
      <c r="O27" s="14">
        <f>SUM(AC27:AH27)</f>
        <v>0</v>
      </c>
      <c r="P27" s="14">
        <v>0</v>
      </c>
      <c r="Q27" s="17">
        <v>14</v>
      </c>
      <c r="R27" s="17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9">
        <v>0</v>
      </c>
      <c r="Y27" s="19">
        <v>0</v>
      </c>
      <c r="Z27" s="19">
        <v>7</v>
      </c>
      <c r="AA27" s="19">
        <v>7</v>
      </c>
      <c r="AB27" s="19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1" t="s">
        <v>502</v>
      </c>
    </row>
    <row r="28" spans="1:36" x14ac:dyDescent="0.2">
      <c r="A28" s="14" t="s">
        <v>382</v>
      </c>
      <c r="B28" s="14" t="s">
        <v>371</v>
      </c>
      <c r="C28" s="14" t="s">
        <v>541</v>
      </c>
      <c r="D28" s="14" t="s">
        <v>542</v>
      </c>
      <c r="E28" s="14" t="s">
        <v>28</v>
      </c>
      <c r="F28" s="15">
        <v>1.95</v>
      </c>
      <c r="G28" s="14">
        <v>55</v>
      </c>
      <c r="H28" s="71">
        <f t="shared" si="0"/>
        <v>28.205128205128204</v>
      </c>
      <c r="I28" s="14" t="s">
        <v>363</v>
      </c>
      <c r="J28" s="14" t="s">
        <v>363</v>
      </c>
      <c r="K28" s="14" t="s">
        <v>363</v>
      </c>
      <c r="L28" s="14">
        <v>55</v>
      </c>
      <c r="M28" s="14">
        <f t="shared" si="1"/>
        <v>0</v>
      </c>
      <c r="N28" s="14">
        <f t="shared" si="2"/>
        <v>55</v>
      </c>
      <c r="O28" s="14">
        <f>SUM(AC28:AH28)</f>
        <v>0</v>
      </c>
      <c r="P28" s="14">
        <v>0</v>
      </c>
      <c r="Q28" s="22">
        <v>55</v>
      </c>
      <c r="R28" s="22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9">
        <v>0</v>
      </c>
      <c r="Y28" s="19">
        <v>51</v>
      </c>
      <c r="Z28" s="19">
        <v>4</v>
      </c>
      <c r="AA28" s="19">
        <v>0</v>
      </c>
      <c r="AB28" s="19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76" t="s">
        <v>407</v>
      </c>
    </row>
  </sheetData>
  <sortState xmlns:xlrd2="http://schemas.microsoft.com/office/spreadsheetml/2017/richdata2" ref="A2:AJ29">
    <sortCondition ref="B1:B2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F30E5-11E4-48AA-9965-72D659DFF90E}">
  <dimension ref="A1:AJ15"/>
  <sheetViews>
    <sheetView topLeftCell="V1" workbookViewId="0">
      <selection activeCell="AI2" sqref="AI2:AI15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0.85546875" style="21" bestFit="1" customWidth="1"/>
    <col min="4" max="4" width="54.5703125" style="47" customWidth="1"/>
    <col min="5" max="5" width="13.5703125" style="21" customWidth="1"/>
    <col min="6" max="7" width="9.140625" style="21"/>
    <col min="8" max="8" width="9.140625" style="41"/>
    <col min="9" max="17" width="9.140625" style="21"/>
    <col min="18" max="18" width="12.425781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4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14" t="s">
        <v>382</v>
      </c>
      <c r="B2" s="14" t="s">
        <v>408</v>
      </c>
      <c r="C2" s="14" t="s">
        <v>409</v>
      </c>
      <c r="D2" s="43" t="s">
        <v>410</v>
      </c>
      <c r="E2" s="14" t="s">
        <v>28</v>
      </c>
      <c r="F2" s="15">
        <v>0.06</v>
      </c>
      <c r="G2" s="14">
        <v>5</v>
      </c>
      <c r="H2" s="16">
        <f>SUM(G2/F2)</f>
        <v>83.333333333333343</v>
      </c>
      <c r="I2" s="14" t="s">
        <v>363</v>
      </c>
      <c r="J2" s="14" t="s">
        <v>363</v>
      </c>
      <c r="K2" s="14" t="s">
        <v>363</v>
      </c>
      <c r="L2" s="14">
        <v>5</v>
      </c>
      <c r="M2" s="14">
        <f>SUM(S2:W2)</f>
        <v>0</v>
      </c>
      <c r="N2" s="14">
        <f>SUM(X2:AB2)</f>
        <v>5</v>
      </c>
      <c r="O2" s="14">
        <f>SUM(AC2:AH2)</f>
        <v>0</v>
      </c>
      <c r="P2" s="14">
        <v>0</v>
      </c>
      <c r="Q2" s="17">
        <v>5</v>
      </c>
      <c r="R2" s="17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9">
        <v>2</v>
      </c>
      <c r="Y2" s="19">
        <v>2</v>
      </c>
      <c r="Z2" s="19">
        <v>1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4" t="s">
        <v>407</v>
      </c>
    </row>
    <row r="3" spans="1:36" x14ac:dyDescent="0.2">
      <c r="A3" s="14" t="s">
        <v>382</v>
      </c>
      <c r="B3" s="14" t="s">
        <v>408</v>
      </c>
      <c r="C3" s="14" t="s">
        <v>419</v>
      </c>
      <c r="D3" s="43" t="s">
        <v>420</v>
      </c>
      <c r="E3" s="14" t="s">
        <v>127</v>
      </c>
      <c r="F3" s="15">
        <v>0.33</v>
      </c>
      <c r="G3" s="14">
        <v>22</v>
      </c>
      <c r="H3" s="16">
        <f>SUM(G3/F3)</f>
        <v>66.666666666666657</v>
      </c>
      <c r="I3" s="14" t="s">
        <v>363</v>
      </c>
      <c r="J3" s="14" t="s">
        <v>363</v>
      </c>
      <c r="K3" s="14" t="s">
        <v>363</v>
      </c>
      <c r="L3" s="14">
        <v>22</v>
      </c>
      <c r="M3" s="14">
        <f>SUM(S3:W3)</f>
        <v>0</v>
      </c>
      <c r="N3" s="14">
        <f>SUM(X3:AB3)</f>
        <v>0</v>
      </c>
      <c r="O3" s="14">
        <f>SUM(AC3:AH3)</f>
        <v>22</v>
      </c>
      <c r="P3" s="14">
        <v>0</v>
      </c>
      <c r="Q3" s="17">
        <v>0</v>
      </c>
      <c r="R3" s="17">
        <v>22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20">
        <v>18</v>
      </c>
      <c r="AD3" s="20">
        <v>4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421</v>
      </c>
    </row>
    <row r="4" spans="1:36" x14ac:dyDescent="0.2">
      <c r="A4" s="14" t="s">
        <v>382</v>
      </c>
      <c r="B4" s="14" t="s">
        <v>408</v>
      </c>
      <c r="C4" s="14" t="s">
        <v>510</v>
      </c>
      <c r="D4" s="43" t="s">
        <v>511</v>
      </c>
      <c r="E4" s="14" t="s">
        <v>28</v>
      </c>
      <c r="F4" s="15">
        <v>0.05</v>
      </c>
      <c r="G4" s="14">
        <v>6</v>
      </c>
      <c r="H4" s="16">
        <f>SUM(G4/F4)</f>
        <v>120</v>
      </c>
      <c r="I4" s="14" t="s">
        <v>363</v>
      </c>
      <c r="J4" s="14" t="s">
        <v>363</v>
      </c>
      <c r="K4" s="14" t="s">
        <v>363</v>
      </c>
      <c r="L4" s="14">
        <v>6</v>
      </c>
      <c r="M4" s="14">
        <f>SUM(S4:W4)</f>
        <v>0</v>
      </c>
      <c r="N4" s="14">
        <f>SUM(X4:AB4)</f>
        <v>6</v>
      </c>
      <c r="O4" s="14">
        <f>SUM(AC4:AH4)</f>
        <v>0</v>
      </c>
      <c r="P4" s="14">
        <v>0</v>
      </c>
      <c r="Q4" s="22">
        <v>6</v>
      </c>
      <c r="R4" s="22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0</v>
      </c>
      <c r="AA4" s="19">
        <v>5</v>
      </c>
      <c r="AB4" s="19">
        <v>1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14" t="s">
        <v>407</v>
      </c>
    </row>
    <row r="5" spans="1:36" x14ac:dyDescent="0.2">
      <c r="A5" s="23" t="s">
        <v>29</v>
      </c>
      <c r="B5" s="23" t="s">
        <v>408</v>
      </c>
      <c r="C5" s="23" t="s">
        <v>153</v>
      </c>
      <c r="D5" s="44" t="s">
        <v>154</v>
      </c>
      <c r="E5" s="23" t="s">
        <v>28</v>
      </c>
      <c r="F5" s="24">
        <v>0.06</v>
      </c>
      <c r="G5" s="24">
        <v>1</v>
      </c>
      <c r="H5" s="25">
        <v>16</v>
      </c>
      <c r="I5" s="14" t="s">
        <v>363</v>
      </c>
      <c r="J5" s="14" t="s">
        <v>363</v>
      </c>
      <c r="K5" s="14" t="s">
        <v>363</v>
      </c>
      <c r="L5" s="24">
        <v>1</v>
      </c>
      <c r="M5" s="24">
        <v>1</v>
      </c>
      <c r="N5" s="24">
        <v>0</v>
      </c>
      <c r="O5" s="24">
        <v>0</v>
      </c>
      <c r="P5" s="24">
        <v>0</v>
      </c>
      <c r="Q5" s="26">
        <v>0</v>
      </c>
      <c r="R5" s="26">
        <v>1</v>
      </c>
      <c r="S5" s="18">
        <v>1</v>
      </c>
      <c r="T5" s="18">
        <v>0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3" t="s">
        <v>44</v>
      </c>
    </row>
    <row r="6" spans="1:36" x14ac:dyDescent="0.2">
      <c r="A6" s="27" t="s">
        <v>387</v>
      </c>
      <c r="B6" s="27" t="s">
        <v>408</v>
      </c>
      <c r="C6" s="27" t="s">
        <v>588</v>
      </c>
      <c r="D6" s="45" t="s">
        <v>589</v>
      </c>
      <c r="E6" s="27" t="s">
        <v>41</v>
      </c>
      <c r="F6" s="28">
        <v>1.4E-2</v>
      </c>
      <c r="G6" s="28">
        <v>1</v>
      </c>
      <c r="H6" s="29">
        <v>1</v>
      </c>
      <c r="I6" s="14" t="s">
        <v>363</v>
      </c>
      <c r="J6" s="14" t="s">
        <v>363</v>
      </c>
      <c r="K6" s="14" t="s">
        <v>363</v>
      </c>
      <c r="L6" s="28">
        <v>1</v>
      </c>
      <c r="M6" s="30">
        <f>SUM(S6:W6)</f>
        <v>1</v>
      </c>
      <c r="N6" s="30">
        <f>SUM(X6:AB6)</f>
        <v>0</v>
      </c>
      <c r="O6" s="14">
        <f>SUM(AC5:AH5)</f>
        <v>0</v>
      </c>
      <c r="P6" s="14">
        <v>0</v>
      </c>
      <c r="Q6" s="22">
        <v>1</v>
      </c>
      <c r="R6" s="22">
        <v>0</v>
      </c>
      <c r="S6" s="18">
        <v>0</v>
      </c>
      <c r="T6" s="18">
        <v>1</v>
      </c>
      <c r="U6" s="18">
        <v>0</v>
      </c>
      <c r="V6" s="18">
        <v>0</v>
      </c>
      <c r="W6" s="18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20">
        <v>0</v>
      </c>
      <c r="AJ6" s="14" t="s">
        <v>590</v>
      </c>
    </row>
    <row r="7" spans="1:36" x14ac:dyDescent="0.2">
      <c r="A7" s="27" t="s">
        <v>387</v>
      </c>
      <c r="B7" s="27" t="s">
        <v>408</v>
      </c>
      <c r="C7" s="27" t="s">
        <v>687</v>
      </c>
      <c r="D7" s="45" t="s">
        <v>688</v>
      </c>
      <c r="E7" s="27" t="s">
        <v>41</v>
      </c>
      <c r="F7" s="28">
        <v>0.1</v>
      </c>
      <c r="G7" s="28">
        <v>1</v>
      </c>
      <c r="H7" s="33">
        <f>SUM(G7/F7)</f>
        <v>10</v>
      </c>
      <c r="I7" s="14" t="s">
        <v>363</v>
      </c>
      <c r="J7" s="14" t="s">
        <v>363</v>
      </c>
      <c r="K7" s="14" t="s">
        <v>363</v>
      </c>
      <c r="L7" s="28">
        <v>1</v>
      </c>
      <c r="M7" s="30">
        <f>SUM(S7:W7)</f>
        <v>1</v>
      </c>
      <c r="N7" s="30">
        <f>SUM(X7:AB7)</f>
        <v>0</v>
      </c>
      <c r="O7" s="14">
        <f>SUM(AC6:AH6)</f>
        <v>0</v>
      </c>
      <c r="P7" s="14">
        <v>0</v>
      </c>
      <c r="Q7" s="22">
        <v>1</v>
      </c>
      <c r="R7" s="22">
        <v>0</v>
      </c>
      <c r="S7" s="18">
        <v>0</v>
      </c>
      <c r="T7" s="18">
        <v>1</v>
      </c>
      <c r="U7" s="18">
        <v>0</v>
      </c>
      <c r="V7" s="18">
        <v>0</v>
      </c>
      <c r="W7" s="18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20">
        <v>0</v>
      </c>
      <c r="AJ7" s="14" t="s">
        <v>391</v>
      </c>
    </row>
    <row r="8" spans="1:36" x14ac:dyDescent="0.2">
      <c r="A8" s="23" t="s">
        <v>29</v>
      </c>
      <c r="B8" s="23" t="s">
        <v>408</v>
      </c>
      <c r="C8" s="34" t="s">
        <v>276</v>
      </c>
      <c r="D8" s="44" t="s">
        <v>277</v>
      </c>
      <c r="E8" s="23" t="s">
        <v>57</v>
      </c>
      <c r="F8" s="23">
        <v>0.93</v>
      </c>
      <c r="G8" s="24">
        <v>38</v>
      </c>
      <c r="H8" s="95">
        <f>SUM(G8/F8)</f>
        <v>40.86021505376344</v>
      </c>
      <c r="I8" s="14" t="s">
        <v>363</v>
      </c>
      <c r="J8" s="14" t="s">
        <v>363</v>
      </c>
      <c r="K8" s="14" t="s">
        <v>363</v>
      </c>
      <c r="L8" s="24">
        <v>38</v>
      </c>
      <c r="M8" s="24">
        <v>38</v>
      </c>
      <c r="N8" s="24">
        <v>0</v>
      </c>
      <c r="O8" s="24">
        <v>0</v>
      </c>
      <c r="P8" s="24">
        <v>0</v>
      </c>
      <c r="Q8" s="26">
        <v>38</v>
      </c>
      <c r="R8" s="26">
        <v>0</v>
      </c>
      <c r="S8" s="37">
        <v>21</v>
      </c>
      <c r="T8" s="37">
        <v>17</v>
      </c>
      <c r="U8" s="37">
        <v>0</v>
      </c>
      <c r="V8" s="37">
        <v>0</v>
      </c>
      <c r="W8" s="37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3" t="s">
        <v>44</v>
      </c>
    </row>
    <row r="9" spans="1:36" x14ac:dyDescent="0.2">
      <c r="A9" s="23" t="s">
        <v>29</v>
      </c>
      <c r="B9" s="23" t="s">
        <v>408</v>
      </c>
      <c r="C9" s="23" t="s">
        <v>284</v>
      </c>
      <c r="D9" s="44" t="s">
        <v>285</v>
      </c>
      <c r="E9" s="23" t="s">
        <v>28</v>
      </c>
      <c r="F9" s="24">
        <v>1.87</v>
      </c>
      <c r="G9" s="24">
        <v>98</v>
      </c>
      <c r="H9" s="95">
        <f t="shared" ref="H9:H10" si="0">SUM(G9/F9)</f>
        <v>52.406417112299465</v>
      </c>
      <c r="I9" s="14" t="s">
        <v>363</v>
      </c>
      <c r="J9" s="14" t="s">
        <v>363</v>
      </c>
      <c r="K9" s="14" t="s">
        <v>363</v>
      </c>
      <c r="L9" s="24">
        <v>98</v>
      </c>
      <c r="M9" s="24">
        <v>98</v>
      </c>
      <c r="N9" s="24">
        <v>0</v>
      </c>
      <c r="O9" s="24">
        <v>0</v>
      </c>
      <c r="P9" s="24">
        <v>0</v>
      </c>
      <c r="Q9" s="26">
        <v>64</v>
      </c>
      <c r="R9" s="26">
        <v>34</v>
      </c>
      <c r="S9" s="18">
        <v>0</v>
      </c>
      <c r="T9" s="18">
        <v>51</v>
      </c>
      <c r="U9" s="18">
        <v>47</v>
      </c>
      <c r="V9" s="18">
        <v>0</v>
      </c>
      <c r="W9" s="18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3" t="s">
        <v>44</v>
      </c>
    </row>
    <row r="10" spans="1:36" x14ac:dyDescent="0.2">
      <c r="A10" s="27" t="s">
        <v>387</v>
      </c>
      <c r="B10" s="27" t="s">
        <v>408</v>
      </c>
      <c r="C10" s="27" t="s">
        <v>745</v>
      </c>
      <c r="D10" s="45" t="s">
        <v>746</v>
      </c>
      <c r="E10" s="27" t="s">
        <v>41</v>
      </c>
      <c r="F10" s="27">
        <v>0.01</v>
      </c>
      <c r="G10" s="28">
        <v>2</v>
      </c>
      <c r="H10" s="95">
        <f t="shared" si="0"/>
        <v>200</v>
      </c>
      <c r="I10" s="14" t="s">
        <v>363</v>
      </c>
      <c r="J10" s="14" t="s">
        <v>363</v>
      </c>
      <c r="K10" s="14" t="s">
        <v>363</v>
      </c>
      <c r="L10" s="28">
        <v>2</v>
      </c>
      <c r="M10" s="30">
        <f>SUM(S10:W10)</f>
        <v>2</v>
      </c>
      <c r="N10" s="30">
        <f>SUM(X10:AB10)</f>
        <v>0</v>
      </c>
      <c r="O10" s="14">
        <f>SUM(AC9:AH9)</f>
        <v>0</v>
      </c>
      <c r="P10" s="14">
        <v>0</v>
      </c>
      <c r="Q10" s="22">
        <v>2</v>
      </c>
      <c r="R10" s="22">
        <v>0</v>
      </c>
      <c r="S10" s="18">
        <v>0</v>
      </c>
      <c r="T10" s="18">
        <v>0</v>
      </c>
      <c r="U10" s="18">
        <v>1</v>
      </c>
      <c r="V10" s="18">
        <v>1</v>
      </c>
      <c r="W10" s="18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20">
        <v>0</v>
      </c>
      <c r="AJ10" s="14" t="s">
        <v>391</v>
      </c>
    </row>
    <row r="11" spans="1:36" x14ac:dyDescent="0.2">
      <c r="A11" s="27" t="s">
        <v>387</v>
      </c>
      <c r="B11" s="27" t="s">
        <v>408</v>
      </c>
      <c r="C11" s="27" t="s">
        <v>772</v>
      </c>
      <c r="D11" s="45" t="s">
        <v>773</v>
      </c>
      <c r="E11" s="27" t="s">
        <v>28</v>
      </c>
      <c r="F11" s="28">
        <v>7.0000000000000007E-2</v>
      </c>
      <c r="G11" s="28">
        <v>2</v>
      </c>
      <c r="H11" s="33">
        <f>SUM(G11/F11)</f>
        <v>28.571428571428569</v>
      </c>
      <c r="I11" s="14" t="s">
        <v>363</v>
      </c>
      <c r="J11" s="14" t="s">
        <v>363</v>
      </c>
      <c r="K11" s="14" t="s">
        <v>363</v>
      </c>
      <c r="L11" s="28">
        <v>2</v>
      </c>
      <c r="M11" s="30">
        <f>SUM(S11:W11)</f>
        <v>2</v>
      </c>
      <c r="N11" s="30">
        <f>SUM(X11:AB11)</f>
        <v>0</v>
      </c>
      <c r="O11" s="14">
        <f>SUM(AC10:AH10)</f>
        <v>0</v>
      </c>
      <c r="P11" s="14">
        <v>0</v>
      </c>
      <c r="Q11" s="22">
        <v>0</v>
      </c>
      <c r="R11" s="22">
        <v>2</v>
      </c>
      <c r="S11" s="18">
        <v>0</v>
      </c>
      <c r="T11" s="18">
        <v>1</v>
      </c>
      <c r="U11" s="18">
        <v>1</v>
      </c>
      <c r="V11" s="18">
        <v>0</v>
      </c>
      <c r="W11" s="18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20">
        <v>0</v>
      </c>
      <c r="AJ11" s="14" t="s">
        <v>391</v>
      </c>
    </row>
    <row r="12" spans="1:36" x14ac:dyDescent="0.2">
      <c r="A12" s="23" t="s">
        <v>29</v>
      </c>
      <c r="B12" s="23" t="s">
        <v>408</v>
      </c>
      <c r="C12" s="23" t="s">
        <v>307</v>
      </c>
      <c r="D12" s="44" t="s">
        <v>308</v>
      </c>
      <c r="E12" s="23" t="s">
        <v>28</v>
      </c>
      <c r="F12" s="24">
        <v>0.05</v>
      </c>
      <c r="G12" s="24">
        <v>2</v>
      </c>
      <c r="H12" s="36">
        <f>SUM(G12/F12)</f>
        <v>40</v>
      </c>
      <c r="I12" s="14" t="s">
        <v>363</v>
      </c>
      <c r="J12" s="14" t="s">
        <v>363</v>
      </c>
      <c r="K12" s="14" t="s">
        <v>363</v>
      </c>
      <c r="L12" s="24">
        <v>2</v>
      </c>
      <c r="M12" s="24">
        <v>2</v>
      </c>
      <c r="N12" s="24">
        <v>0</v>
      </c>
      <c r="O12" s="24">
        <v>0</v>
      </c>
      <c r="P12" s="24">
        <v>0</v>
      </c>
      <c r="Q12" s="26">
        <v>0</v>
      </c>
      <c r="R12" s="26">
        <v>2</v>
      </c>
      <c r="S12" s="18">
        <v>0</v>
      </c>
      <c r="T12" s="18">
        <v>1</v>
      </c>
      <c r="U12" s="18">
        <v>1</v>
      </c>
      <c r="V12" s="18">
        <v>0</v>
      </c>
      <c r="W12" s="18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3" t="s">
        <v>163</v>
      </c>
    </row>
    <row r="13" spans="1:36" x14ac:dyDescent="0.2">
      <c r="A13" s="14" t="s">
        <v>499</v>
      </c>
      <c r="B13" s="14" t="s">
        <v>408</v>
      </c>
      <c r="C13" s="14" t="s">
        <v>870</v>
      </c>
      <c r="D13" s="43" t="s">
        <v>871</v>
      </c>
      <c r="E13" s="14" t="s">
        <v>127</v>
      </c>
      <c r="F13" s="15">
        <v>0.85000002384185791</v>
      </c>
      <c r="G13" s="14">
        <v>24</v>
      </c>
      <c r="H13" s="16">
        <f>SUM(G13/F13)</f>
        <v>28.235293325668408</v>
      </c>
      <c r="I13" s="14" t="s">
        <v>363</v>
      </c>
      <c r="J13" s="14" t="s">
        <v>363</v>
      </c>
      <c r="K13" s="14" t="s">
        <v>363</v>
      </c>
      <c r="L13" s="14">
        <v>24</v>
      </c>
      <c r="M13" s="14">
        <f>SUM(S13:W13)</f>
        <v>0</v>
      </c>
      <c r="N13" s="14">
        <f>SUM(X13:AB13)</f>
        <v>24</v>
      </c>
      <c r="O13" s="14">
        <f>SUM(AC13:AH13)</f>
        <v>0</v>
      </c>
      <c r="P13" s="14">
        <v>0</v>
      </c>
      <c r="Q13" s="39">
        <v>24</v>
      </c>
      <c r="R13" s="39">
        <v>0</v>
      </c>
      <c r="S13" s="18">
        <f>Y824</f>
        <v>0</v>
      </c>
      <c r="T13" s="18">
        <v>0</v>
      </c>
      <c r="U13" s="18">
        <v>0</v>
      </c>
      <c r="V13" s="18">
        <v>0</v>
      </c>
      <c r="W13" s="18">
        <v>0</v>
      </c>
      <c r="X13" s="19">
        <v>21</v>
      </c>
      <c r="Y13" s="19">
        <v>3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14" t="s">
        <v>502</v>
      </c>
    </row>
    <row r="14" spans="1:36" x14ac:dyDescent="0.2">
      <c r="A14" s="14" t="s">
        <v>499</v>
      </c>
      <c r="B14" s="14" t="s">
        <v>408</v>
      </c>
      <c r="C14" s="14" t="s">
        <v>902</v>
      </c>
      <c r="D14" s="43" t="s">
        <v>903</v>
      </c>
      <c r="E14" s="14" t="s">
        <v>41</v>
      </c>
      <c r="F14" s="15">
        <v>1.8</v>
      </c>
      <c r="G14" s="14">
        <v>50</v>
      </c>
      <c r="H14" s="16">
        <f>SUM(G14/F14)</f>
        <v>27.777777777777779</v>
      </c>
      <c r="I14" s="14" t="s">
        <v>363</v>
      </c>
      <c r="J14" s="14" t="s">
        <v>363</v>
      </c>
      <c r="K14" s="14" t="s">
        <v>363</v>
      </c>
      <c r="L14" s="14">
        <v>50</v>
      </c>
      <c r="M14" s="14">
        <f>SUM(S14:W14)</f>
        <v>0</v>
      </c>
      <c r="N14" s="14">
        <f>SUM(X14:AB14)</f>
        <v>50</v>
      </c>
      <c r="O14" s="14">
        <f>SUM(AC14:AH14)</f>
        <v>0</v>
      </c>
      <c r="P14" s="14">
        <v>0</v>
      </c>
      <c r="Q14" s="39">
        <v>50</v>
      </c>
      <c r="R14" s="39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9">
        <v>0</v>
      </c>
      <c r="Y14" s="19">
        <v>50</v>
      </c>
      <c r="Z14" s="19">
        <v>0</v>
      </c>
      <c r="AA14" s="19">
        <v>0</v>
      </c>
      <c r="AB14" s="19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14" t="s">
        <v>502</v>
      </c>
    </row>
    <row r="15" spans="1:36" x14ac:dyDescent="0.2">
      <c r="A15" s="14" t="s">
        <v>499</v>
      </c>
      <c r="B15" s="14" t="s">
        <v>408</v>
      </c>
      <c r="C15" s="14" t="s">
        <v>904</v>
      </c>
      <c r="D15" s="46" t="s">
        <v>905</v>
      </c>
      <c r="E15" s="14" t="s">
        <v>127</v>
      </c>
      <c r="F15" s="15">
        <v>4.5599999999999996</v>
      </c>
      <c r="G15" s="14">
        <v>35</v>
      </c>
      <c r="H15" s="16">
        <f>SUM(G15/F15)</f>
        <v>7.6754385964912286</v>
      </c>
      <c r="I15" s="14" t="s">
        <v>363</v>
      </c>
      <c r="J15" s="14" t="s">
        <v>363</v>
      </c>
      <c r="K15" s="14" t="s">
        <v>363</v>
      </c>
      <c r="L15" s="14">
        <v>35</v>
      </c>
      <c r="M15" s="14">
        <f>SUM(S15:W15)</f>
        <v>0</v>
      </c>
      <c r="N15" s="14">
        <f>SUM(X15:AB15)</f>
        <v>21</v>
      </c>
      <c r="O15" s="14">
        <f>SUM(AC15:AH15)</f>
        <v>14</v>
      </c>
      <c r="P15" s="14">
        <v>0</v>
      </c>
      <c r="Q15" s="39">
        <v>35</v>
      </c>
      <c r="R15" s="39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21</v>
      </c>
      <c r="AC15" s="20">
        <v>14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14" t="s">
        <v>906</v>
      </c>
    </row>
  </sheetData>
  <sortState xmlns:xlrd2="http://schemas.microsoft.com/office/spreadsheetml/2017/richdata2" ref="A2:AJ16">
    <sortCondition ref="B1:B16"/>
  </sortState>
  <pageMargins left="0.7" right="0.7" top="0.75" bottom="0.75" header="0.3" footer="0.3"/>
  <ignoredErrors>
    <ignoredError sqref="M3:O3 M2:N2 M4:O4 O2 N6:N7 N10:N11 N13:N15 O13:O15 O10:O11 O6:O7 M10:M11 M14:M15 M6:M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E779-147E-4E93-81C3-8B19252144DB}">
  <dimension ref="A1:AJ19"/>
  <sheetViews>
    <sheetView topLeftCell="W1" workbookViewId="0">
      <selection activeCell="AI2" sqref="AI2:AI19"/>
    </sheetView>
  </sheetViews>
  <sheetFormatPr defaultRowHeight="14.25" x14ac:dyDescent="0.2"/>
  <cols>
    <col min="1" max="1" width="7.42578125" style="21" bestFit="1" customWidth="1"/>
    <col min="2" max="2" width="9.140625" style="21"/>
    <col min="3" max="3" width="11.140625" style="21" bestFit="1" customWidth="1"/>
    <col min="4" max="4" width="60.5703125" style="21" customWidth="1"/>
    <col min="5" max="5" width="11.5703125" style="21" bestFit="1" customWidth="1"/>
    <col min="6" max="7" width="9.140625" style="21"/>
    <col min="8" max="8" width="9.140625" style="41"/>
    <col min="9" max="17" width="9.140625" style="21"/>
    <col min="18" max="18" width="13.1406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23" t="s">
        <v>29</v>
      </c>
      <c r="B2" s="23" t="s">
        <v>412</v>
      </c>
      <c r="C2" s="23" t="s">
        <v>37</v>
      </c>
      <c r="D2" s="23" t="s">
        <v>38</v>
      </c>
      <c r="E2" s="23" t="s">
        <v>28</v>
      </c>
      <c r="F2" s="24">
        <v>0.89</v>
      </c>
      <c r="G2" s="24">
        <v>54</v>
      </c>
      <c r="H2" s="25">
        <f>G2/F2</f>
        <v>60.674157303370784</v>
      </c>
      <c r="I2" s="14" t="s">
        <v>363</v>
      </c>
      <c r="J2" s="14" t="s">
        <v>363</v>
      </c>
      <c r="K2" s="14" t="s">
        <v>363</v>
      </c>
      <c r="L2" s="24">
        <v>45</v>
      </c>
      <c r="M2" s="24">
        <v>45</v>
      </c>
      <c r="N2" s="24">
        <v>0</v>
      </c>
      <c r="O2" s="24">
        <v>0</v>
      </c>
      <c r="P2" s="24">
        <v>0</v>
      </c>
      <c r="Q2" s="26">
        <v>45</v>
      </c>
      <c r="R2" s="26">
        <v>9</v>
      </c>
      <c r="S2" s="18">
        <v>21</v>
      </c>
      <c r="T2" s="18">
        <v>15</v>
      </c>
      <c r="U2" s="18">
        <v>9</v>
      </c>
      <c r="V2" s="18">
        <v>0</v>
      </c>
      <c r="W2" s="18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79" t="s">
        <v>33</v>
      </c>
    </row>
    <row r="3" spans="1:36" x14ac:dyDescent="0.2">
      <c r="A3" s="14" t="s">
        <v>393</v>
      </c>
      <c r="B3" s="14" t="s">
        <v>412</v>
      </c>
      <c r="C3" s="14" t="s">
        <v>422</v>
      </c>
      <c r="D3" s="51" t="s">
        <v>423</v>
      </c>
      <c r="E3" s="14" t="s">
        <v>28</v>
      </c>
      <c r="F3" s="14">
        <v>0.33</v>
      </c>
      <c r="G3" s="14">
        <v>30</v>
      </c>
      <c r="H3" s="25">
        <f t="shared" ref="H3:H19" si="0">G3/F3</f>
        <v>90.909090909090907</v>
      </c>
      <c r="I3" s="14" t="s">
        <v>363</v>
      </c>
      <c r="J3" s="14" t="s">
        <v>363</v>
      </c>
      <c r="K3" s="14" t="s">
        <v>363</v>
      </c>
      <c r="L3" s="14">
        <v>30</v>
      </c>
      <c r="M3" s="14">
        <f>SUM(S3:W3)</f>
        <v>0</v>
      </c>
      <c r="N3" s="14">
        <f>SUM(X3:AB3)</f>
        <v>30</v>
      </c>
      <c r="O3" s="14">
        <f>SUM(AC3:AH3)</f>
        <v>0</v>
      </c>
      <c r="P3" s="24">
        <v>0</v>
      </c>
      <c r="Q3" s="17">
        <v>10</v>
      </c>
      <c r="R3" s="17">
        <v>20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9">
        <v>0</v>
      </c>
      <c r="Y3" s="19">
        <v>21</v>
      </c>
      <c r="Z3" s="19">
        <v>9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76" t="s">
        <v>424</v>
      </c>
    </row>
    <row r="4" spans="1:36" x14ac:dyDescent="0.2">
      <c r="A4" s="14" t="s">
        <v>393</v>
      </c>
      <c r="B4" s="14" t="s">
        <v>412</v>
      </c>
      <c r="C4" s="14" t="s">
        <v>436</v>
      </c>
      <c r="D4" s="51" t="s">
        <v>437</v>
      </c>
      <c r="E4" s="14" t="s">
        <v>28</v>
      </c>
      <c r="F4" s="14">
        <v>2.61</v>
      </c>
      <c r="G4" s="14">
        <v>50</v>
      </c>
      <c r="H4" s="25">
        <f t="shared" si="0"/>
        <v>19.157088122605366</v>
      </c>
      <c r="I4" s="14" t="s">
        <v>363</v>
      </c>
      <c r="J4" s="14" t="s">
        <v>363</v>
      </c>
      <c r="K4" s="14" t="s">
        <v>363</v>
      </c>
      <c r="L4" s="14">
        <v>50</v>
      </c>
      <c r="M4" s="14">
        <f>SUM(S4:W4)</f>
        <v>0</v>
      </c>
      <c r="N4" s="14">
        <f>SUM(X4:AB4)</f>
        <v>50</v>
      </c>
      <c r="O4" s="14">
        <f>SUM(AC4:AH4)</f>
        <v>0</v>
      </c>
      <c r="P4" s="24">
        <v>0</v>
      </c>
      <c r="Q4" s="17">
        <v>40</v>
      </c>
      <c r="R4" s="17">
        <v>10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0</v>
      </c>
      <c r="AA4" s="19">
        <v>50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76" t="s">
        <v>438</v>
      </c>
    </row>
    <row r="5" spans="1:36" x14ac:dyDescent="0.2">
      <c r="A5" s="23" t="s">
        <v>29</v>
      </c>
      <c r="B5" s="23" t="s">
        <v>412</v>
      </c>
      <c r="C5" s="23" t="s">
        <v>62</v>
      </c>
      <c r="D5" s="23" t="s">
        <v>63</v>
      </c>
      <c r="E5" s="23" t="s">
        <v>28</v>
      </c>
      <c r="F5" s="24">
        <v>0.01</v>
      </c>
      <c r="G5" s="24">
        <v>1</v>
      </c>
      <c r="H5" s="25">
        <f t="shared" si="0"/>
        <v>100</v>
      </c>
      <c r="I5" s="14" t="s">
        <v>363</v>
      </c>
      <c r="J5" s="14" t="s">
        <v>363</v>
      </c>
      <c r="K5" s="14" t="s">
        <v>363</v>
      </c>
      <c r="L5" s="24">
        <v>1</v>
      </c>
      <c r="M5" s="24">
        <v>1</v>
      </c>
      <c r="N5" s="24">
        <v>0</v>
      </c>
      <c r="O5" s="24">
        <v>0</v>
      </c>
      <c r="P5" s="24">
        <v>0</v>
      </c>
      <c r="Q5" s="26">
        <v>0</v>
      </c>
      <c r="R5" s="26">
        <v>1</v>
      </c>
      <c r="S5" s="55">
        <v>1</v>
      </c>
      <c r="T5" s="55">
        <v>0</v>
      </c>
      <c r="U5" s="55">
        <v>0</v>
      </c>
      <c r="V5" s="55">
        <v>0</v>
      </c>
      <c r="W5" s="55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79" t="s">
        <v>33</v>
      </c>
    </row>
    <row r="6" spans="1:36" x14ac:dyDescent="0.2">
      <c r="A6" s="23" t="s">
        <v>29</v>
      </c>
      <c r="B6" s="23" t="s">
        <v>412</v>
      </c>
      <c r="C6" s="23" t="s">
        <v>91</v>
      </c>
      <c r="D6" s="23" t="s">
        <v>92</v>
      </c>
      <c r="E6" s="23" t="s">
        <v>28</v>
      </c>
      <c r="F6" s="23">
        <v>0.11</v>
      </c>
      <c r="G6" s="24">
        <v>12</v>
      </c>
      <c r="H6" s="25">
        <f t="shared" si="0"/>
        <v>109.09090909090909</v>
      </c>
      <c r="I6" s="14" t="s">
        <v>363</v>
      </c>
      <c r="J6" s="14" t="s">
        <v>363</v>
      </c>
      <c r="K6" s="14" t="s">
        <v>363</v>
      </c>
      <c r="L6" s="24">
        <v>12</v>
      </c>
      <c r="M6" s="24">
        <v>12</v>
      </c>
      <c r="N6" s="24">
        <v>0</v>
      </c>
      <c r="O6" s="24">
        <v>0</v>
      </c>
      <c r="P6" s="24">
        <v>0</v>
      </c>
      <c r="Q6" s="26">
        <v>0</v>
      </c>
      <c r="R6" s="26">
        <v>12</v>
      </c>
      <c r="S6" s="18">
        <v>7</v>
      </c>
      <c r="T6" s="18">
        <v>5</v>
      </c>
      <c r="U6" s="18">
        <v>0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79" t="s">
        <v>86</v>
      </c>
    </row>
    <row r="7" spans="1:36" x14ac:dyDescent="0.2">
      <c r="A7" s="23" t="s">
        <v>29</v>
      </c>
      <c r="B7" s="23" t="s">
        <v>412</v>
      </c>
      <c r="C7" s="23" t="s">
        <v>130</v>
      </c>
      <c r="D7" s="23" t="s">
        <v>131</v>
      </c>
      <c r="E7" s="23" t="s">
        <v>28</v>
      </c>
      <c r="F7" s="24">
        <v>0.04</v>
      </c>
      <c r="G7" s="24">
        <v>4</v>
      </c>
      <c r="H7" s="25">
        <f t="shared" si="0"/>
        <v>100</v>
      </c>
      <c r="I7" s="14" t="s">
        <v>363</v>
      </c>
      <c r="J7" s="14" t="s">
        <v>363</v>
      </c>
      <c r="K7" s="14" t="s">
        <v>363</v>
      </c>
      <c r="L7" s="24">
        <v>1</v>
      </c>
      <c r="M7" s="24">
        <v>1</v>
      </c>
      <c r="N7" s="24">
        <v>0</v>
      </c>
      <c r="O7" s="24">
        <v>0</v>
      </c>
      <c r="P7" s="24">
        <v>0</v>
      </c>
      <c r="Q7" s="26">
        <v>0</v>
      </c>
      <c r="R7" s="26">
        <v>4</v>
      </c>
      <c r="S7" s="18">
        <v>1</v>
      </c>
      <c r="T7" s="18">
        <v>0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79" t="s">
        <v>44</v>
      </c>
    </row>
    <row r="8" spans="1:36" x14ac:dyDescent="0.2">
      <c r="A8" s="27" t="s">
        <v>387</v>
      </c>
      <c r="B8" s="27" t="s">
        <v>412</v>
      </c>
      <c r="C8" s="27" t="s">
        <v>591</v>
      </c>
      <c r="D8" s="27" t="s">
        <v>592</v>
      </c>
      <c r="E8" s="27" t="s">
        <v>41</v>
      </c>
      <c r="F8" s="28">
        <v>0.03</v>
      </c>
      <c r="G8" s="28">
        <v>1</v>
      </c>
      <c r="H8" s="25">
        <f t="shared" si="0"/>
        <v>33.333333333333336</v>
      </c>
      <c r="I8" s="14" t="s">
        <v>363</v>
      </c>
      <c r="J8" s="14" t="s">
        <v>363</v>
      </c>
      <c r="K8" s="14" t="s">
        <v>363</v>
      </c>
      <c r="L8" s="28">
        <v>1</v>
      </c>
      <c r="M8" s="30">
        <f>SUM(S8:W8)</f>
        <v>1</v>
      </c>
      <c r="N8" s="30">
        <f>SUM(X8:AB8)</f>
        <v>0</v>
      </c>
      <c r="O8" s="14">
        <f>SUM(AC7:AH7)</f>
        <v>0</v>
      </c>
      <c r="P8" s="24">
        <v>0</v>
      </c>
      <c r="Q8" s="22">
        <v>1</v>
      </c>
      <c r="R8" s="22">
        <v>0</v>
      </c>
      <c r="S8" s="18">
        <v>0</v>
      </c>
      <c r="T8" s="18">
        <v>0</v>
      </c>
      <c r="U8" s="18">
        <v>1</v>
      </c>
      <c r="V8" s="18">
        <v>0</v>
      </c>
      <c r="W8" s="18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20">
        <v>0</v>
      </c>
      <c r="AJ8" s="76" t="s">
        <v>391</v>
      </c>
    </row>
    <row r="9" spans="1:36" x14ac:dyDescent="0.2">
      <c r="A9" s="23" t="s">
        <v>29</v>
      </c>
      <c r="B9" s="23" t="s">
        <v>412</v>
      </c>
      <c r="C9" s="23" t="s">
        <v>220</v>
      </c>
      <c r="D9" s="23" t="s">
        <v>221</v>
      </c>
      <c r="E9" s="23" t="s">
        <v>57</v>
      </c>
      <c r="F9" s="24">
        <v>3.35</v>
      </c>
      <c r="G9" s="24">
        <v>56</v>
      </c>
      <c r="H9" s="25">
        <f t="shared" si="0"/>
        <v>16.71641791044776</v>
      </c>
      <c r="I9" s="14" t="s">
        <v>363</v>
      </c>
      <c r="J9" s="14" t="s">
        <v>363</v>
      </c>
      <c r="K9" s="14" t="s">
        <v>363</v>
      </c>
      <c r="L9" s="24">
        <v>13</v>
      </c>
      <c r="M9" s="24">
        <v>13</v>
      </c>
      <c r="N9" s="24">
        <v>0</v>
      </c>
      <c r="O9" s="24">
        <v>0</v>
      </c>
      <c r="P9" s="24">
        <v>0</v>
      </c>
      <c r="Q9" s="26">
        <v>56</v>
      </c>
      <c r="R9" s="26">
        <v>0</v>
      </c>
      <c r="S9" s="18">
        <v>13</v>
      </c>
      <c r="T9" s="18">
        <v>0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79" t="s">
        <v>33</v>
      </c>
    </row>
    <row r="10" spans="1:36" x14ac:dyDescent="0.2">
      <c r="A10" s="27" t="s">
        <v>387</v>
      </c>
      <c r="B10" s="27" t="s">
        <v>412</v>
      </c>
      <c r="C10" s="27" t="s">
        <v>720</v>
      </c>
      <c r="D10" s="27" t="s">
        <v>721</v>
      </c>
      <c r="E10" s="27" t="s">
        <v>28</v>
      </c>
      <c r="F10" s="27">
        <v>0.04</v>
      </c>
      <c r="G10" s="28">
        <v>1</v>
      </c>
      <c r="H10" s="25">
        <f t="shared" si="0"/>
        <v>25</v>
      </c>
      <c r="I10" s="14" t="s">
        <v>363</v>
      </c>
      <c r="J10" s="14" t="s">
        <v>363</v>
      </c>
      <c r="K10" s="14" t="s">
        <v>363</v>
      </c>
      <c r="L10" s="28">
        <v>1</v>
      </c>
      <c r="M10" s="30">
        <f>SUM(S10:W10)</f>
        <v>1</v>
      </c>
      <c r="N10" s="30">
        <f>SUM(X10:AB10)</f>
        <v>0</v>
      </c>
      <c r="O10" s="14">
        <f>SUM(AC9:AH9)</f>
        <v>0</v>
      </c>
      <c r="P10" s="24">
        <v>0</v>
      </c>
      <c r="Q10" s="22">
        <v>1</v>
      </c>
      <c r="R10" s="22">
        <v>0</v>
      </c>
      <c r="S10" s="18">
        <v>0</v>
      </c>
      <c r="T10" s="18">
        <v>0</v>
      </c>
      <c r="U10" s="18">
        <v>1</v>
      </c>
      <c r="V10" s="18">
        <v>0</v>
      </c>
      <c r="W10" s="18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20">
        <v>0</v>
      </c>
      <c r="AJ10" s="76" t="s">
        <v>391</v>
      </c>
    </row>
    <row r="11" spans="1:36" x14ac:dyDescent="0.2">
      <c r="A11" s="27" t="s">
        <v>387</v>
      </c>
      <c r="B11" s="27" t="s">
        <v>412</v>
      </c>
      <c r="C11" s="27" t="s">
        <v>788</v>
      </c>
      <c r="D11" s="27" t="s">
        <v>789</v>
      </c>
      <c r="E11" s="27" t="s">
        <v>28</v>
      </c>
      <c r="F11" s="28">
        <v>0.11</v>
      </c>
      <c r="G11" s="28">
        <v>1</v>
      </c>
      <c r="H11" s="25">
        <f t="shared" si="0"/>
        <v>9.0909090909090917</v>
      </c>
      <c r="I11" s="14" t="s">
        <v>363</v>
      </c>
      <c r="J11" s="14" t="s">
        <v>363</v>
      </c>
      <c r="K11" s="14" t="s">
        <v>363</v>
      </c>
      <c r="L11" s="28">
        <v>1</v>
      </c>
      <c r="M11" s="30">
        <f>SUM(S11:W11)</f>
        <v>1</v>
      </c>
      <c r="N11" s="30">
        <f>SUM(X11:AB11)</f>
        <v>0</v>
      </c>
      <c r="O11" s="14">
        <f>SUM(AC10:AH10)</f>
        <v>0</v>
      </c>
      <c r="P11" s="24">
        <v>0</v>
      </c>
      <c r="Q11" s="22">
        <v>1</v>
      </c>
      <c r="R11" s="22">
        <v>0</v>
      </c>
      <c r="S11" s="18">
        <v>0</v>
      </c>
      <c r="T11" s="18">
        <v>0</v>
      </c>
      <c r="U11" s="18">
        <v>1</v>
      </c>
      <c r="V11" s="18">
        <v>0</v>
      </c>
      <c r="W11" s="18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20">
        <v>0</v>
      </c>
      <c r="AJ11" s="21" t="s">
        <v>391</v>
      </c>
    </row>
    <row r="12" spans="1:36" x14ac:dyDescent="0.2">
      <c r="A12" s="27" t="s">
        <v>387</v>
      </c>
      <c r="B12" s="27" t="s">
        <v>412</v>
      </c>
      <c r="C12" s="27" t="s">
        <v>808</v>
      </c>
      <c r="D12" s="27" t="s">
        <v>809</v>
      </c>
      <c r="E12" s="27" t="s">
        <v>28</v>
      </c>
      <c r="F12" s="28">
        <v>0.03</v>
      </c>
      <c r="G12" s="28">
        <v>8</v>
      </c>
      <c r="H12" s="25">
        <f t="shared" si="0"/>
        <v>266.66666666666669</v>
      </c>
      <c r="I12" s="14" t="s">
        <v>363</v>
      </c>
      <c r="J12" s="14" t="s">
        <v>363</v>
      </c>
      <c r="K12" s="14" t="s">
        <v>363</v>
      </c>
      <c r="L12" s="28">
        <v>8</v>
      </c>
      <c r="M12" s="30">
        <f>SUM(S12:W12)</f>
        <v>8</v>
      </c>
      <c r="N12" s="30">
        <f>SUM(X12:AB12)</f>
        <v>0</v>
      </c>
      <c r="O12" s="14">
        <f>SUM(AC11:AH11)</f>
        <v>0</v>
      </c>
      <c r="P12" s="24">
        <v>0</v>
      </c>
      <c r="Q12" s="22">
        <v>0</v>
      </c>
      <c r="R12" s="22">
        <v>8</v>
      </c>
      <c r="S12" s="18">
        <v>0</v>
      </c>
      <c r="T12" s="18">
        <v>5</v>
      </c>
      <c r="U12" s="18">
        <v>3</v>
      </c>
      <c r="V12" s="18">
        <v>0</v>
      </c>
      <c r="W12" s="18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20">
        <v>0</v>
      </c>
      <c r="AJ12" s="76" t="s">
        <v>391</v>
      </c>
    </row>
    <row r="13" spans="1:36" x14ac:dyDescent="0.2">
      <c r="A13" s="23" t="s">
        <v>29</v>
      </c>
      <c r="B13" s="23" t="s">
        <v>412</v>
      </c>
      <c r="C13" s="23" t="s">
        <v>315</v>
      </c>
      <c r="D13" s="23" t="s">
        <v>316</v>
      </c>
      <c r="E13" s="23" t="s">
        <v>41</v>
      </c>
      <c r="F13" s="24">
        <v>0.02</v>
      </c>
      <c r="G13" s="24">
        <v>1</v>
      </c>
      <c r="H13" s="25">
        <f t="shared" si="0"/>
        <v>50</v>
      </c>
      <c r="I13" s="14" t="s">
        <v>363</v>
      </c>
      <c r="J13" s="14" t="s">
        <v>363</v>
      </c>
      <c r="K13" s="14" t="s">
        <v>363</v>
      </c>
      <c r="L13" s="24">
        <v>1</v>
      </c>
      <c r="M13" s="24">
        <v>1</v>
      </c>
      <c r="N13" s="24">
        <v>0</v>
      </c>
      <c r="O13" s="24">
        <v>0</v>
      </c>
      <c r="P13" s="24">
        <v>0</v>
      </c>
      <c r="Q13" s="26">
        <v>1</v>
      </c>
      <c r="R13" s="26">
        <v>0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79" t="s">
        <v>163</v>
      </c>
    </row>
    <row r="14" spans="1:36" x14ac:dyDescent="0.2">
      <c r="A14" s="27" t="s">
        <v>387</v>
      </c>
      <c r="B14" s="27" t="s">
        <v>412</v>
      </c>
      <c r="C14" s="27" t="s">
        <v>851</v>
      </c>
      <c r="D14" s="27" t="s">
        <v>852</v>
      </c>
      <c r="E14" s="27" t="s">
        <v>28</v>
      </c>
      <c r="F14" s="28">
        <v>0.01</v>
      </c>
      <c r="G14" s="28">
        <v>1</v>
      </c>
      <c r="H14" s="25">
        <f t="shared" si="0"/>
        <v>100</v>
      </c>
      <c r="I14" s="14" t="s">
        <v>363</v>
      </c>
      <c r="J14" s="14" t="s">
        <v>363</v>
      </c>
      <c r="K14" s="14" t="s">
        <v>363</v>
      </c>
      <c r="L14" s="28">
        <v>1</v>
      </c>
      <c r="M14" s="30">
        <f t="shared" ref="M14:M19" si="1">SUM(S14:W14)</f>
        <v>1</v>
      </c>
      <c r="N14" s="30">
        <f t="shared" ref="N14:N19" si="2">SUM(X14:AB14)</f>
        <v>0</v>
      </c>
      <c r="O14" s="14">
        <f>SUM(AC13:AH13)</f>
        <v>0</v>
      </c>
      <c r="P14" s="24">
        <v>0</v>
      </c>
      <c r="Q14" s="22">
        <v>1</v>
      </c>
      <c r="R14" s="22">
        <v>0</v>
      </c>
      <c r="S14" s="18">
        <v>0</v>
      </c>
      <c r="T14" s="18">
        <v>1</v>
      </c>
      <c r="U14" s="18">
        <v>0</v>
      </c>
      <c r="V14" s="18">
        <v>0</v>
      </c>
      <c r="W14" s="18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20">
        <v>0</v>
      </c>
      <c r="AJ14" s="21" t="s">
        <v>391</v>
      </c>
    </row>
    <row r="15" spans="1:36" x14ac:dyDescent="0.2">
      <c r="A15" s="14" t="s">
        <v>499</v>
      </c>
      <c r="B15" s="14" t="s">
        <v>412</v>
      </c>
      <c r="C15" s="14" t="s">
        <v>868</v>
      </c>
      <c r="D15" s="14" t="s">
        <v>869</v>
      </c>
      <c r="E15" s="14" t="s">
        <v>28</v>
      </c>
      <c r="F15" s="15">
        <v>1.7000000476837158</v>
      </c>
      <c r="G15" s="14">
        <v>68</v>
      </c>
      <c r="H15" s="25">
        <f t="shared" si="0"/>
        <v>39.999998878030247</v>
      </c>
      <c r="I15" s="14" t="s">
        <v>363</v>
      </c>
      <c r="J15" s="14" t="s">
        <v>363</v>
      </c>
      <c r="K15" s="14" t="s">
        <v>363</v>
      </c>
      <c r="L15" s="14">
        <v>68</v>
      </c>
      <c r="M15" s="14">
        <f t="shared" si="1"/>
        <v>0</v>
      </c>
      <c r="N15" s="14">
        <f t="shared" si="2"/>
        <v>0</v>
      </c>
      <c r="O15" s="14">
        <f>SUM(AC15:AH15)</f>
        <v>68</v>
      </c>
      <c r="P15" s="24">
        <v>0</v>
      </c>
      <c r="Q15" s="39">
        <v>54</v>
      </c>
      <c r="R15" s="39">
        <v>14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51</v>
      </c>
      <c r="AD15" s="20">
        <v>17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1" t="s">
        <v>867</v>
      </c>
    </row>
    <row r="16" spans="1:36" x14ac:dyDescent="0.2">
      <c r="A16" s="40" t="s">
        <v>499</v>
      </c>
      <c r="B16" s="40" t="s">
        <v>412</v>
      </c>
      <c r="C16" s="40" t="s">
        <v>897</v>
      </c>
      <c r="D16" s="40" t="s">
        <v>898</v>
      </c>
      <c r="E16" s="40" t="s">
        <v>28</v>
      </c>
      <c r="F16" s="53">
        <v>0.16</v>
      </c>
      <c r="G16" s="40">
        <v>17</v>
      </c>
      <c r="H16" s="25">
        <f t="shared" si="0"/>
        <v>106.25</v>
      </c>
      <c r="I16" s="14" t="s">
        <v>363</v>
      </c>
      <c r="J16" s="14" t="s">
        <v>363</v>
      </c>
      <c r="K16" s="14" t="s">
        <v>363</v>
      </c>
      <c r="L16" s="40">
        <v>17</v>
      </c>
      <c r="M16" s="14">
        <f t="shared" si="1"/>
        <v>0</v>
      </c>
      <c r="N16" s="14">
        <f t="shared" si="2"/>
        <v>0</v>
      </c>
      <c r="O16" s="14">
        <f>SUM(AC16:AH16)</f>
        <v>17</v>
      </c>
      <c r="P16" s="24">
        <v>0</v>
      </c>
      <c r="Q16" s="39">
        <v>0</v>
      </c>
      <c r="R16" s="39">
        <v>17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20">
        <v>7</v>
      </c>
      <c r="AD16" s="20">
        <v>7</v>
      </c>
      <c r="AE16" s="20">
        <v>3</v>
      </c>
      <c r="AF16" s="20">
        <v>0</v>
      </c>
      <c r="AG16" s="20">
        <v>0</v>
      </c>
      <c r="AH16" s="20">
        <v>0</v>
      </c>
      <c r="AI16" s="20">
        <v>0</v>
      </c>
      <c r="AJ16" s="84" t="s">
        <v>867</v>
      </c>
    </row>
    <row r="17" spans="1:36" x14ac:dyDescent="0.2">
      <c r="A17" s="40" t="s">
        <v>499</v>
      </c>
      <c r="B17" s="40" t="s">
        <v>412</v>
      </c>
      <c r="C17" s="40" t="s">
        <v>922</v>
      </c>
      <c r="D17" s="40" t="s">
        <v>923</v>
      </c>
      <c r="E17" s="40" t="s">
        <v>28</v>
      </c>
      <c r="F17" s="53" t="s">
        <v>924</v>
      </c>
      <c r="G17" s="40">
        <v>172</v>
      </c>
      <c r="H17" s="25">
        <f t="shared" si="0"/>
        <v>89.583333333333343</v>
      </c>
      <c r="I17" s="14" t="s">
        <v>363</v>
      </c>
      <c r="J17" s="14" t="s">
        <v>363</v>
      </c>
      <c r="K17" s="14" t="s">
        <v>363</v>
      </c>
      <c r="L17" s="40">
        <v>172</v>
      </c>
      <c r="M17" s="14">
        <f t="shared" si="1"/>
        <v>0</v>
      </c>
      <c r="N17" s="14">
        <f t="shared" si="2"/>
        <v>0</v>
      </c>
      <c r="O17" s="14">
        <f>SUM(AC17:AH17)</f>
        <v>172</v>
      </c>
      <c r="P17" s="24">
        <v>0</v>
      </c>
      <c r="Q17" s="39">
        <v>0</v>
      </c>
      <c r="R17" s="39">
        <v>172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v>0</v>
      </c>
      <c r="AD17" s="20">
        <v>68</v>
      </c>
      <c r="AE17" s="20">
        <v>68</v>
      </c>
      <c r="AF17" s="20">
        <v>36</v>
      </c>
      <c r="AG17" s="20">
        <v>0</v>
      </c>
      <c r="AH17" s="20">
        <v>0</v>
      </c>
      <c r="AI17" s="20">
        <v>0</v>
      </c>
      <c r="AJ17" s="84" t="s">
        <v>925</v>
      </c>
    </row>
    <row r="18" spans="1:36" x14ac:dyDescent="0.2">
      <c r="A18" s="40" t="s">
        <v>499</v>
      </c>
      <c r="B18" s="40" t="s">
        <v>412</v>
      </c>
      <c r="C18" s="40" t="s">
        <v>972</v>
      </c>
      <c r="D18" s="40" t="s">
        <v>973</v>
      </c>
      <c r="E18" s="40" t="s">
        <v>28</v>
      </c>
      <c r="F18" s="53">
        <v>1.22</v>
      </c>
      <c r="G18" s="40">
        <v>68</v>
      </c>
      <c r="H18" s="25">
        <f t="shared" si="0"/>
        <v>55.73770491803279</v>
      </c>
      <c r="I18" s="14" t="s">
        <v>363</v>
      </c>
      <c r="J18" s="14" t="s">
        <v>363</v>
      </c>
      <c r="K18" s="14" t="s">
        <v>363</v>
      </c>
      <c r="L18" s="40">
        <v>68</v>
      </c>
      <c r="M18" s="14">
        <f t="shared" si="1"/>
        <v>0</v>
      </c>
      <c r="N18" s="14">
        <f t="shared" si="2"/>
        <v>68</v>
      </c>
      <c r="O18" s="14">
        <f>SUM(AC18:AH18)</f>
        <v>0</v>
      </c>
      <c r="P18" s="24">
        <v>0</v>
      </c>
      <c r="Q18" s="39">
        <v>0</v>
      </c>
      <c r="R18" s="39">
        <v>68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9">
        <v>0</v>
      </c>
      <c r="Y18" s="19">
        <v>0</v>
      </c>
      <c r="Z18" s="19">
        <v>0</v>
      </c>
      <c r="AA18" s="19">
        <v>51</v>
      </c>
      <c r="AB18" s="19">
        <v>17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84" t="s">
        <v>974</v>
      </c>
    </row>
    <row r="19" spans="1:36" x14ac:dyDescent="0.2">
      <c r="A19" s="14" t="s">
        <v>499</v>
      </c>
      <c r="B19" s="14" t="s">
        <v>412</v>
      </c>
      <c r="C19" s="14" t="s">
        <v>1048</v>
      </c>
      <c r="D19" s="14" t="s">
        <v>1049</v>
      </c>
      <c r="E19" s="14" t="s">
        <v>28</v>
      </c>
      <c r="F19" s="15">
        <v>0.88</v>
      </c>
      <c r="G19" s="14">
        <v>25</v>
      </c>
      <c r="H19" s="25">
        <f t="shared" si="0"/>
        <v>28.40909090909091</v>
      </c>
      <c r="I19" s="14" t="s">
        <v>363</v>
      </c>
      <c r="J19" s="14" t="s">
        <v>363</v>
      </c>
      <c r="K19" s="14" t="s">
        <v>363</v>
      </c>
      <c r="L19" s="14">
        <v>25</v>
      </c>
      <c r="M19" s="14">
        <f t="shared" si="1"/>
        <v>0</v>
      </c>
      <c r="N19" s="14">
        <f t="shared" si="2"/>
        <v>0</v>
      </c>
      <c r="O19" s="14">
        <f>SUM(AC19:AH19)</f>
        <v>25</v>
      </c>
      <c r="P19" s="24">
        <v>0</v>
      </c>
      <c r="Q19" s="17">
        <v>25</v>
      </c>
      <c r="R19" s="17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20">
        <v>0</v>
      </c>
      <c r="AD19" s="20">
        <v>0</v>
      </c>
      <c r="AE19" s="20">
        <v>21</v>
      </c>
      <c r="AF19" s="20">
        <v>4</v>
      </c>
      <c r="AG19" s="20">
        <v>0</v>
      </c>
      <c r="AH19" s="20">
        <v>0</v>
      </c>
      <c r="AI19" s="20">
        <v>0</v>
      </c>
      <c r="AJ19" s="21" t="s">
        <v>867</v>
      </c>
    </row>
  </sheetData>
  <sortState xmlns:xlrd2="http://schemas.microsoft.com/office/spreadsheetml/2017/richdata2" ref="A2:AJ20">
    <sortCondition ref="B1:B20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F58D4-ADAB-4BA7-8854-EE571700EF44}">
  <dimension ref="A1:AJ23"/>
  <sheetViews>
    <sheetView tabSelected="1" topLeftCell="W1" workbookViewId="0">
      <selection activeCell="D28" sqref="D28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2" style="21" bestFit="1" customWidth="1"/>
    <col min="4" max="4" width="73.140625" style="21" customWidth="1"/>
    <col min="5" max="5" width="19.140625" style="21" bestFit="1" customWidth="1"/>
    <col min="6" max="7" width="9.140625" style="21"/>
    <col min="8" max="8" width="9.140625" style="41"/>
    <col min="9" max="17" width="9.140625" style="21"/>
    <col min="18" max="18" width="13.57031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85" t="s">
        <v>357</v>
      </c>
    </row>
    <row r="2" spans="1:36" x14ac:dyDescent="0.2">
      <c r="A2" s="27" t="s">
        <v>387</v>
      </c>
      <c r="B2" s="27" t="s">
        <v>466</v>
      </c>
      <c r="C2" s="27" t="s">
        <v>804</v>
      </c>
      <c r="D2" s="27" t="s">
        <v>805</v>
      </c>
      <c r="E2" s="27" t="s">
        <v>28</v>
      </c>
      <c r="F2" s="28">
        <v>0.19</v>
      </c>
      <c r="G2" s="28">
        <v>1</v>
      </c>
      <c r="H2" s="95">
        <f>SUM(G2/F2)</f>
        <v>5.2631578947368425</v>
      </c>
      <c r="I2" s="14" t="s">
        <v>363</v>
      </c>
      <c r="J2" s="14" t="s">
        <v>363</v>
      </c>
      <c r="K2" s="14" t="s">
        <v>363</v>
      </c>
      <c r="L2" s="28">
        <v>1</v>
      </c>
      <c r="M2" s="30">
        <f>SUM(S2:W2)</f>
        <v>1</v>
      </c>
      <c r="N2" s="30">
        <f>SUM(X2:AB2)</f>
        <v>0</v>
      </c>
      <c r="O2" s="14">
        <v>0</v>
      </c>
      <c r="P2" s="14">
        <v>0</v>
      </c>
      <c r="Q2" s="22">
        <v>0</v>
      </c>
      <c r="R2" s="22">
        <v>1</v>
      </c>
      <c r="S2" s="18">
        <v>0</v>
      </c>
      <c r="T2" s="18">
        <v>1</v>
      </c>
      <c r="U2" s="18">
        <v>0</v>
      </c>
      <c r="V2" s="18">
        <v>0</v>
      </c>
      <c r="W2" s="18">
        <v>0</v>
      </c>
      <c r="X2" s="31">
        <v>0</v>
      </c>
      <c r="Y2" s="31">
        <v>0</v>
      </c>
      <c r="Z2" s="31">
        <v>0</v>
      </c>
      <c r="AA2" s="31">
        <v>0</v>
      </c>
      <c r="AB2" s="31">
        <v>0</v>
      </c>
      <c r="AC2" s="32">
        <v>0</v>
      </c>
      <c r="AD2" s="32">
        <v>0</v>
      </c>
      <c r="AE2" s="32">
        <v>0</v>
      </c>
      <c r="AF2" s="32">
        <v>0</v>
      </c>
      <c r="AG2" s="32">
        <v>0</v>
      </c>
      <c r="AH2" s="32">
        <v>0</v>
      </c>
      <c r="AI2" s="32">
        <v>0</v>
      </c>
      <c r="AJ2" s="76" t="s">
        <v>391</v>
      </c>
    </row>
    <row r="3" spans="1:36" x14ac:dyDescent="0.2">
      <c r="A3" s="23" t="s">
        <v>29</v>
      </c>
      <c r="B3" s="23" t="s">
        <v>466</v>
      </c>
      <c r="C3" s="23" t="s">
        <v>47</v>
      </c>
      <c r="D3" s="23" t="s">
        <v>48</v>
      </c>
      <c r="E3" s="23" t="s">
        <v>28</v>
      </c>
      <c r="F3" s="24">
        <v>2.2799999999999998</v>
      </c>
      <c r="G3" s="24">
        <v>32</v>
      </c>
      <c r="H3" s="25">
        <v>14</v>
      </c>
      <c r="I3" s="14" t="s">
        <v>363</v>
      </c>
      <c r="J3" s="14" t="s">
        <v>363</v>
      </c>
      <c r="K3" s="14" t="s">
        <v>363</v>
      </c>
      <c r="L3" s="24">
        <v>19</v>
      </c>
      <c r="M3" s="24">
        <v>19</v>
      </c>
      <c r="N3" s="24">
        <v>0</v>
      </c>
      <c r="O3" s="24">
        <v>0</v>
      </c>
      <c r="P3" s="14">
        <v>0</v>
      </c>
      <c r="Q3" s="26">
        <v>32</v>
      </c>
      <c r="R3" s="26">
        <v>0</v>
      </c>
      <c r="S3" s="18">
        <v>10</v>
      </c>
      <c r="T3" s="18">
        <v>9</v>
      </c>
      <c r="U3" s="18">
        <v>0</v>
      </c>
      <c r="V3" s="18">
        <v>0</v>
      </c>
      <c r="W3" s="18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79" t="s">
        <v>44</v>
      </c>
    </row>
    <row r="4" spans="1:36" x14ac:dyDescent="0.2">
      <c r="A4" s="23" t="s">
        <v>29</v>
      </c>
      <c r="B4" s="23" t="s">
        <v>466</v>
      </c>
      <c r="C4" s="23" t="s">
        <v>49</v>
      </c>
      <c r="D4" s="23" t="s">
        <v>50</v>
      </c>
      <c r="E4" s="23" t="s">
        <v>28</v>
      </c>
      <c r="F4" s="24">
        <v>2.15</v>
      </c>
      <c r="G4" s="24">
        <v>36</v>
      </c>
      <c r="H4" s="25">
        <v>17</v>
      </c>
      <c r="I4" s="14" t="s">
        <v>363</v>
      </c>
      <c r="J4" s="14" t="s">
        <v>363</v>
      </c>
      <c r="K4" s="14" t="s">
        <v>363</v>
      </c>
      <c r="L4" s="24">
        <v>20</v>
      </c>
      <c r="M4" s="24">
        <v>20</v>
      </c>
      <c r="N4" s="24">
        <v>0</v>
      </c>
      <c r="O4" s="24">
        <v>0</v>
      </c>
      <c r="P4" s="14">
        <v>0</v>
      </c>
      <c r="Q4" s="26">
        <v>36</v>
      </c>
      <c r="R4" s="26">
        <v>0</v>
      </c>
      <c r="S4" s="18">
        <v>10</v>
      </c>
      <c r="T4" s="18">
        <v>10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79" t="s">
        <v>44</v>
      </c>
    </row>
    <row r="5" spans="1:36" x14ac:dyDescent="0.2">
      <c r="A5" s="14" t="s">
        <v>382</v>
      </c>
      <c r="B5" s="27" t="s">
        <v>466</v>
      </c>
      <c r="C5" s="14" t="s">
        <v>467</v>
      </c>
      <c r="D5" s="14" t="s">
        <v>468</v>
      </c>
      <c r="E5" s="27" t="s">
        <v>28</v>
      </c>
      <c r="F5" s="28">
        <v>1.39</v>
      </c>
      <c r="G5" s="14">
        <v>72</v>
      </c>
      <c r="H5" s="16">
        <f>SUM(G5/F5)</f>
        <v>51.798561151079141</v>
      </c>
      <c r="I5" s="14" t="s">
        <v>363</v>
      </c>
      <c r="J5" s="14" t="s">
        <v>363</v>
      </c>
      <c r="K5" s="14" t="s">
        <v>363</v>
      </c>
      <c r="L5" s="14">
        <v>72</v>
      </c>
      <c r="M5" s="14">
        <f>SUM(S5:W5)</f>
        <v>0</v>
      </c>
      <c r="N5" s="14">
        <f>SUM(X5:AB5)</f>
        <v>72</v>
      </c>
      <c r="O5" s="14">
        <f>SUM(AC5:AH5)</f>
        <v>0</v>
      </c>
      <c r="P5" s="14">
        <v>0</v>
      </c>
      <c r="Q5" s="22">
        <v>72</v>
      </c>
      <c r="R5" s="22">
        <v>0</v>
      </c>
      <c r="S5" s="55">
        <v>0</v>
      </c>
      <c r="T5" s="55">
        <v>0</v>
      </c>
      <c r="U5" s="55">
        <v>0</v>
      </c>
      <c r="V5" s="55">
        <v>0</v>
      </c>
      <c r="W5" s="55">
        <v>0</v>
      </c>
      <c r="X5" s="19">
        <v>0</v>
      </c>
      <c r="Y5" s="19">
        <v>51</v>
      </c>
      <c r="Z5" s="19">
        <v>21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76" t="s">
        <v>407</v>
      </c>
    </row>
    <row r="6" spans="1:36" x14ac:dyDescent="0.2">
      <c r="A6" s="14" t="s">
        <v>393</v>
      </c>
      <c r="B6" s="14" t="s">
        <v>466</v>
      </c>
      <c r="C6" s="14" t="s">
        <v>469</v>
      </c>
      <c r="D6" s="51" t="s">
        <v>470</v>
      </c>
      <c r="E6" s="14" t="s">
        <v>28</v>
      </c>
      <c r="F6" s="14">
        <v>2.7</v>
      </c>
      <c r="G6" s="14">
        <v>158</v>
      </c>
      <c r="H6" s="16">
        <f>SUM(G6/F6)</f>
        <v>58.518518518518512</v>
      </c>
      <c r="I6" s="14" t="s">
        <v>363</v>
      </c>
      <c r="J6" s="14" t="s">
        <v>363</v>
      </c>
      <c r="K6" s="14" t="s">
        <v>363</v>
      </c>
      <c r="L6" s="14">
        <v>158</v>
      </c>
      <c r="M6" s="14">
        <f>SUM(S6:W6)</f>
        <v>0</v>
      </c>
      <c r="N6" s="14">
        <f>SUM(X6:AB6)</f>
        <v>158</v>
      </c>
      <c r="O6" s="14">
        <f>SUM(AC6:AH6)</f>
        <v>0</v>
      </c>
      <c r="P6" s="14">
        <v>0</v>
      </c>
      <c r="Q6" s="17">
        <v>111</v>
      </c>
      <c r="R6" s="17">
        <v>47</v>
      </c>
      <c r="S6" s="55">
        <v>0</v>
      </c>
      <c r="T6" s="55">
        <v>0</v>
      </c>
      <c r="U6" s="55">
        <v>0</v>
      </c>
      <c r="V6" s="55">
        <v>0</v>
      </c>
      <c r="W6" s="55">
        <v>0</v>
      </c>
      <c r="X6" s="19">
        <v>0</v>
      </c>
      <c r="Y6" s="19">
        <v>0</v>
      </c>
      <c r="Z6" s="19">
        <v>68</v>
      </c>
      <c r="AA6" s="19">
        <v>68</v>
      </c>
      <c r="AB6" s="19">
        <v>22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76" t="s">
        <v>471</v>
      </c>
    </row>
    <row r="7" spans="1:36" x14ac:dyDescent="0.2">
      <c r="A7" s="27" t="s">
        <v>387</v>
      </c>
      <c r="B7" s="27" t="s">
        <v>466</v>
      </c>
      <c r="C7" s="27" t="s">
        <v>497</v>
      </c>
      <c r="D7" s="27" t="s">
        <v>498</v>
      </c>
      <c r="E7" s="27" t="s">
        <v>28</v>
      </c>
      <c r="F7" s="28">
        <v>0.03</v>
      </c>
      <c r="G7" s="28">
        <v>2</v>
      </c>
      <c r="H7" s="95">
        <f>SUM(G7/F7)</f>
        <v>66.666666666666671</v>
      </c>
      <c r="I7" s="14" t="s">
        <v>363</v>
      </c>
      <c r="J7" s="14" t="s">
        <v>363</v>
      </c>
      <c r="K7" s="14" t="s">
        <v>363</v>
      </c>
      <c r="L7" s="28">
        <v>2</v>
      </c>
      <c r="M7" s="30">
        <f>SUM(S7:W7)</f>
        <v>2</v>
      </c>
      <c r="N7" s="30">
        <f>SUM(X7:AB7)</f>
        <v>0</v>
      </c>
      <c r="O7" s="14">
        <f>SUM(AC6:AH6)</f>
        <v>0</v>
      </c>
      <c r="P7" s="14">
        <v>0</v>
      </c>
      <c r="Q7" s="22">
        <v>0</v>
      </c>
      <c r="R7" s="22">
        <v>2</v>
      </c>
      <c r="S7" s="18">
        <v>0</v>
      </c>
      <c r="T7" s="18">
        <v>1</v>
      </c>
      <c r="U7" s="18">
        <v>1</v>
      </c>
      <c r="V7" s="18">
        <v>0</v>
      </c>
      <c r="W7" s="18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32">
        <v>0</v>
      </c>
      <c r="AJ7" s="76" t="s">
        <v>391</v>
      </c>
    </row>
    <row r="8" spans="1:36" x14ac:dyDescent="0.2">
      <c r="A8" s="14" t="s">
        <v>382</v>
      </c>
      <c r="B8" s="14" t="s">
        <v>466</v>
      </c>
      <c r="C8" s="14" t="s">
        <v>505</v>
      </c>
      <c r="D8" s="14" t="s">
        <v>506</v>
      </c>
      <c r="E8" s="14" t="s">
        <v>28</v>
      </c>
      <c r="F8" s="15">
        <v>0.06</v>
      </c>
      <c r="G8" s="14">
        <v>5</v>
      </c>
      <c r="H8" s="16">
        <f>SUM(G8/F8)</f>
        <v>83.333333333333343</v>
      </c>
      <c r="I8" s="14" t="s">
        <v>363</v>
      </c>
      <c r="J8" s="14" t="s">
        <v>363</v>
      </c>
      <c r="K8" s="14" t="s">
        <v>363</v>
      </c>
      <c r="L8" s="14">
        <v>5</v>
      </c>
      <c r="M8" s="14">
        <f>SUM(S8:W8)</f>
        <v>0</v>
      </c>
      <c r="N8" s="14">
        <f>SUM(X8:AB8)</f>
        <v>0</v>
      </c>
      <c r="O8" s="14">
        <f>SUM(AC8:AH8)</f>
        <v>5</v>
      </c>
      <c r="P8" s="14">
        <v>0</v>
      </c>
      <c r="Q8" s="22">
        <v>5</v>
      </c>
      <c r="R8" s="22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2</v>
      </c>
      <c r="AD8" s="20">
        <v>2</v>
      </c>
      <c r="AE8" s="20">
        <v>1</v>
      </c>
      <c r="AF8" s="20">
        <v>0</v>
      </c>
      <c r="AG8" s="20">
        <v>0</v>
      </c>
      <c r="AH8" s="20">
        <v>0</v>
      </c>
      <c r="AI8" s="20">
        <v>0</v>
      </c>
      <c r="AJ8" s="76" t="s">
        <v>418</v>
      </c>
    </row>
    <row r="9" spans="1:36" x14ac:dyDescent="0.2">
      <c r="A9" s="23" t="s">
        <v>29</v>
      </c>
      <c r="B9" s="23" t="s">
        <v>466</v>
      </c>
      <c r="C9" s="23" t="s">
        <v>58</v>
      </c>
      <c r="D9" s="23" t="s">
        <v>59</v>
      </c>
      <c r="E9" s="23" t="s">
        <v>28</v>
      </c>
      <c r="F9" s="24">
        <v>0.9</v>
      </c>
      <c r="G9" s="24">
        <v>12</v>
      </c>
      <c r="H9" s="25">
        <v>13.3</v>
      </c>
      <c r="I9" s="14" t="s">
        <v>363</v>
      </c>
      <c r="J9" s="14" t="s">
        <v>363</v>
      </c>
      <c r="K9" s="14" t="s">
        <v>363</v>
      </c>
      <c r="L9" s="24">
        <v>2</v>
      </c>
      <c r="M9" s="24">
        <v>2</v>
      </c>
      <c r="N9" s="24">
        <v>0</v>
      </c>
      <c r="O9" s="24">
        <v>0</v>
      </c>
      <c r="P9" s="14">
        <v>0</v>
      </c>
      <c r="Q9" s="26">
        <v>12</v>
      </c>
      <c r="R9" s="26">
        <v>0</v>
      </c>
      <c r="S9" s="18">
        <v>2</v>
      </c>
      <c r="T9" s="18">
        <v>0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79" t="s">
        <v>44</v>
      </c>
    </row>
    <row r="10" spans="1:36" x14ac:dyDescent="0.2">
      <c r="A10" s="23" t="s">
        <v>29</v>
      </c>
      <c r="B10" s="23" t="s">
        <v>466</v>
      </c>
      <c r="C10" s="23" t="s">
        <v>60</v>
      </c>
      <c r="D10" s="23" t="s">
        <v>61</v>
      </c>
      <c r="E10" s="23" t="s">
        <v>28</v>
      </c>
      <c r="F10" s="24">
        <v>0.22</v>
      </c>
      <c r="G10" s="24">
        <v>2</v>
      </c>
      <c r="H10" s="25">
        <v>9.1</v>
      </c>
      <c r="I10" s="14" t="s">
        <v>363</v>
      </c>
      <c r="J10" s="14" t="s">
        <v>363</v>
      </c>
      <c r="K10" s="14" t="s">
        <v>363</v>
      </c>
      <c r="L10" s="24">
        <v>1</v>
      </c>
      <c r="M10" s="24">
        <v>1</v>
      </c>
      <c r="N10" s="24">
        <v>0</v>
      </c>
      <c r="O10" s="24">
        <v>0</v>
      </c>
      <c r="P10" s="14">
        <v>0</v>
      </c>
      <c r="Q10" s="26">
        <v>2</v>
      </c>
      <c r="R10" s="26">
        <v>0</v>
      </c>
      <c r="S10" s="18">
        <v>1</v>
      </c>
      <c r="T10" s="18">
        <v>0</v>
      </c>
      <c r="U10" s="18">
        <v>0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79" t="s">
        <v>33</v>
      </c>
    </row>
    <row r="11" spans="1:36" x14ac:dyDescent="0.2">
      <c r="A11" s="23" t="s">
        <v>29</v>
      </c>
      <c r="B11" s="23" t="s">
        <v>466</v>
      </c>
      <c r="C11" s="23" t="s">
        <v>93</v>
      </c>
      <c r="D11" s="23" t="s">
        <v>94</v>
      </c>
      <c r="E11" s="23" t="s">
        <v>28</v>
      </c>
      <c r="F11" s="24">
        <v>0.63</v>
      </c>
      <c r="G11" s="24">
        <v>12</v>
      </c>
      <c r="H11" s="25">
        <v>19.047000000000001</v>
      </c>
      <c r="I11" s="14" t="s">
        <v>363</v>
      </c>
      <c r="J11" s="14" t="s">
        <v>363</v>
      </c>
      <c r="K11" s="14" t="s">
        <v>363</v>
      </c>
      <c r="L11" s="24">
        <v>11</v>
      </c>
      <c r="M11" s="24">
        <v>11</v>
      </c>
      <c r="N11" s="24">
        <v>0</v>
      </c>
      <c r="O11" s="24">
        <v>0</v>
      </c>
      <c r="P11" s="14">
        <v>0</v>
      </c>
      <c r="Q11" s="26">
        <v>12</v>
      </c>
      <c r="R11" s="26">
        <v>0</v>
      </c>
      <c r="S11" s="18">
        <v>7</v>
      </c>
      <c r="T11" s="18">
        <v>4</v>
      </c>
      <c r="U11" s="18">
        <v>0</v>
      </c>
      <c r="V11" s="18">
        <v>0</v>
      </c>
      <c r="W11" s="18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79" t="s">
        <v>33</v>
      </c>
    </row>
    <row r="12" spans="1:36" x14ac:dyDescent="0.2">
      <c r="A12" s="23" t="s">
        <v>29</v>
      </c>
      <c r="B12" s="23" t="s">
        <v>466</v>
      </c>
      <c r="C12" s="23" t="s">
        <v>102</v>
      </c>
      <c r="D12" s="23" t="s">
        <v>103</v>
      </c>
      <c r="E12" s="23" t="s">
        <v>28</v>
      </c>
      <c r="F12" s="24">
        <v>0.16</v>
      </c>
      <c r="G12" s="24">
        <v>1</v>
      </c>
      <c r="H12" s="25">
        <v>5.8819999999999997</v>
      </c>
      <c r="I12" s="14" t="s">
        <v>363</v>
      </c>
      <c r="J12" s="14" t="s">
        <v>363</v>
      </c>
      <c r="K12" s="14" t="s">
        <v>363</v>
      </c>
      <c r="L12" s="24">
        <v>1</v>
      </c>
      <c r="M12" s="24">
        <v>1</v>
      </c>
      <c r="N12" s="24">
        <v>0</v>
      </c>
      <c r="O12" s="24">
        <v>0</v>
      </c>
      <c r="P12" s="14">
        <v>0</v>
      </c>
      <c r="Q12" s="26">
        <v>1</v>
      </c>
      <c r="R12" s="26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79" t="s">
        <v>33</v>
      </c>
    </row>
    <row r="13" spans="1:36" x14ac:dyDescent="0.2">
      <c r="A13" s="23" t="s">
        <v>29</v>
      </c>
      <c r="B13" s="23" t="s">
        <v>466</v>
      </c>
      <c r="C13" s="23" t="s">
        <v>119</v>
      </c>
      <c r="D13" s="23" t="s">
        <v>120</v>
      </c>
      <c r="E13" s="23" t="s">
        <v>28</v>
      </c>
      <c r="F13" s="24">
        <v>1.47</v>
      </c>
      <c r="G13" s="24">
        <v>37</v>
      </c>
      <c r="H13" s="25">
        <v>25.17</v>
      </c>
      <c r="I13" s="14" t="s">
        <v>363</v>
      </c>
      <c r="J13" s="14" t="s">
        <v>363</v>
      </c>
      <c r="K13" s="14" t="s">
        <v>363</v>
      </c>
      <c r="L13" s="24">
        <v>37</v>
      </c>
      <c r="M13" s="24">
        <v>37</v>
      </c>
      <c r="N13" s="24">
        <v>0</v>
      </c>
      <c r="O13" s="24">
        <v>0</v>
      </c>
      <c r="P13" s="14">
        <v>0</v>
      </c>
      <c r="Q13" s="26">
        <v>37</v>
      </c>
      <c r="R13" s="26">
        <v>0</v>
      </c>
      <c r="S13" s="37">
        <v>21</v>
      </c>
      <c r="T13" s="37">
        <v>16</v>
      </c>
      <c r="U13" s="37">
        <v>0</v>
      </c>
      <c r="V13" s="37">
        <v>0</v>
      </c>
      <c r="W13" s="37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79" t="s">
        <v>33</v>
      </c>
    </row>
    <row r="14" spans="1:36" x14ac:dyDescent="0.2">
      <c r="A14" s="27" t="s">
        <v>387</v>
      </c>
      <c r="B14" s="27" t="s">
        <v>466</v>
      </c>
      <c r="C14" s="27" t="s">
        <v>559</v>
      </c>
      <c r="D14" s="27" t="s">
        <v>560</v>
      </c>
      <c r="E14" s="27" t="s">
        <v>28</v>
      </c>
      <c r="F14" s="28">
        <v>0.25</v>
      </c>
      <c r="G14" s="28">
        <v>5</v>
      </c>
      <c r="H14" s="29">
        <v>20</v>
      </c>
      <c r="I14" s="14" t="s">
        <v>363</v>
      </c>
      <c r="J14" s="14" t="s">
        <v>363</v>
      </c>
      <c r="K14" s="14" t="s">
        <v>363</v>
      </c>
      <c r="L14" s="28">
        <v>5</v>
      </c>
      <c r="M14" s="30">
        <f>SUM(S14:W14)</f>
        <v>5</v>
      </c>
      <c r="N14" s="30">
        <f>SUM(X14:AB14)</f>
        <v>0</v>
      </c>
      <c r="O14" s="14">
        <f>SUM(AC13:AH13)</f>
        <v>0</v>
      </c>
      <c r="P14" s="14">
        <v>0</v>
      </c>
      <c r="Q14" s="22">
        <v>5</v>
      </c>
      <c r="R14" s="22">
        <v>0</v>
      </c>
      <c r="S14" s="18">
        <v>0</v>
      </c>
      <c r="T14" s="18">
        <v>0</v>
      </c>
      <c r="U14" s="18">
        <v>0</v>
      </c>
      <c r="V14" s="18">
        <v>5</v>
      </c>
      <c r="W14" s="18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76" t="s">
        <v>391</v>
      </c>
    </row>
    <row r="15" spans="1:36" x14ac:dyDescent="0.2">
      <c r="A15" s="23" t="s">
        <v>29</v>
      </c>
      <c r="B15" s="23" t="s">
        <v>466</v>
      </c>
      <c r="C15" s="23" t="s">
        <v>211</v>
      </c>
      <c r="D15" s="23" t="s">
        <v>212</v>
      </c>
      <c r="E15" s="23" t="s">
        <v>28</v>
      </c>
      <c r="F15" s="24">
        <v>0.03</v>
      </c>
      <c r="G15" s="24">
        <v>1</v>
      </c>
      <c r="H15" s="25">
        <v>50</v>
      </c>
      <c r="I15" s="14" t="s">
        <v>363</v>
      </c>
      <c r="J15" s="14" t="s">
        <v>363</v>
      </c>
      <c r="K15" s="14" t="s">
        <v>363</v>
      </c>
      <c r="L15" s="24">
        <v>1</v>
      </c>
      <c r="M15" s="24">
        <v>1</v>
      </c>
      <c r="N15" s="24">
        <v>0</v>
      </c>
      <c r="O15" s="24">
        <v>0</v>
      </c>
      <c r="P15" s="14">
        <v>0</v>
      </c>
      <c r="Q15" s="26">
        <v>1</v>
      </c>
      <c r="R15" s="26">
        <v>0</v>
      </c>
      <c r="S15" s="18">
        <v>1</v>
      </c>
      <c r="T15" s="18">
        <v>0</v>
      </c>
      <c r="U15" s="18">
        <v>0</v>
      </c>
      <c r="V15" s="18">
        <v>0</v>
      </c>
      <c r="W15" s="18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79" t="s">
        <v>163</v>
      </c>
    </row>
    <row r="16" spans="1:36" x14ac:dyDescent="0.2">
      <c r="A16" s="27" t="s">
        <v>387</v>
      </c>
      <c r="B16" s="27" t="s">
        <v>466</v>
      </c>
      <c r="C16" s="27" t="s">
        <v>609</v>
      </c>
      <c r="D16" s="27" t="s">
        <v>610</v>
      </c>
      <c r="E16" s="27" t="s">
        <v>496</v>
      </c>
      <c r="F16" s="28">
        <v>0.02</v>
      </c>
      <c r="G16" s="28">
        <v>1</v>
      </c>
      <c r="H16" s="29">
        <v>40.299999999999997</v>
      </c>
      <c r="I16" s="14" t="s">
        <v>363</v>
      </c>
      <c r="J16" s="14" t="s">
        <v>363</v>
      </c>
      <c r="K16" s="14" t="s">
        <v>363</v>
      </c>
      <c r="L16" s="28">
        <v>1</v>
      </c>
      <c r="M16" s="30">
        <f>SUM(S16:W16)</f>
        <v>1</v>
      </c>
      <c r="N16" s="30">
        <f>SUM(X16:AB16)</f>
        <v>0</v>
      </c>
      <c r="O16" s="14">
        <f>SUM(AC15:AH15)</f>
        <v>0</v>
      </c>
      <c r="P16" s="14">
        <v>0</v>
      </c>
      <c r="Q16" s="22">
        <v>1</v>
      </c>
      <c r="R16" s="22">
        <v>0</v>
      </c>
      <c r="S16" s="86">
        <v>0</v>
      </c>
      <c r="T16" s="86">
        <v>0</v>
      </c>
      <c r="U16" s="86">
        <v>1</v>
      </c>
      <c r="V16" s="86">
        <v>0</v>
      </c>
      <c r="W16" s="86">
        <v>0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32">
        <v>0</v>
      </c>
      <c r="AJ16" s="76" t="s">
        <v>391</v>
      </c>
    </row>
    <row r="17" spans="1:36" x14ac:dyDescent="0.2">
      <c r="A17" s="23" t="s">
        <v>29</v>
      </c>
      <c r="B17" s="23" t="s">
        <v>466</v>
      </c>
      <c r="C17" s="23" t="s">
        <v>236</v>
      </c>
      <c r="D17" s="23" t="s">
        <v>237</v>
      </c>
      <c r="E17" s="23" t="s">
        <v>28</v>
      </c>
      <c r="F17" s="24">
        <v>0.04</v>
      </c>
      <c r="G17" s="24">
        <v>5</v>
      </c>
      <c r="H17" s="25">
        <v>113</v>
      </c>
      <c r="I17" s="14" t="s">
        <v>363</v>
      </c>
      <c r="J17" s="14" t="s">
        <v>363</v>
      </c>
      <c r="K17" s="14" t="s">
        <v>363</v>
      </c>
      <c r="L17" s="24">
        <v>2</v>
      </c>
      <c r="M17" s="24">
        <v>2</v>
      </c>
      <c r="N17" s="24">
        <v>0</v>
      </c>
      <c r="O17" s="24">
        <v>0</v>
      </c>
      <c r="P17" s="14">
        <v>0</v>
      </c>
      <c r="Q17" s="26">
        <v>0</v>
      </c>
      <c r="R17" s="26">
        <v>5</v>
      </c>
      <c r="S17" s="18">
        <v>2</v>
      </c>
      <c r="T17" s="18">
        <v>0</v>
      </c>
      <c r="U17" s="18">
        <v>0</v>
      </c>
      <c r="V17" s="18">
        <v>0</v>
      </c>
      <c r="W17" s="18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32">
        <v>0</v>
      </c>
      <c r="AJ17" s="89" t="s">
        <v>83</v>
      </c>
    </row>
    <row r="18" spans="1:36" x14ac:dyDescent="0.2">
      <c r="A18" s="27" t="s">
        <v>387</v>
      </c>
      <c r="B18" s="27" t="s">
        <v>466</v>
      </c>
      <c r="C18" s="27" t="s">
        <v>627</v>
      </c>
      <c r="D18" s="27" t="s">
        <v>628</v>
      </c>
      <c r="E18" s="27" t="s">
        <v>41</v>
      </c>
      <c r="F18" s="28">
        <v>0.09</v>
      </c>
      <c r="G18" s="28">
        <v>1</v>
      </c>
      <c r="H18" s="29">
        <v>11.1</v>
      </c>
      <c r="I18" s="14" t="s">
        <v>363</v>
      </c>
      <c r="J18" s="14" t="s">
        <v>363</v>
      </c>
      <c r="K18" s="14" t="s">
        <v>363</v>
      </c>
      <c r="L18" s="28">
        <v>1</v>
      </c>
      <c r="M18" s="30">
        <f>SUM(S18:W18)</f>
        <v>1</v>
      </c>
      <c r="N18" s="30">
        <f>SUM(X18:AB18)</f>
        <v>0</v>
      </c>
      <c r="O18" s="14">
        <f>SUM(AC17:AH17)</f>
        <v>0</v>
      </c>
      <c r="P18" s="14">
        <v>0</v>
      </c>
      <c r="Q18" s="22">
        <v>1</v>
      </c>
      <c r="R18" s="22">
        <v>0</v>
      </c>
      <c r="S18" s="18">
        <v>0</v>
      </c>
      <c r="T18" s="18">
        <v>0</v>
      </c>
      <c r="U18" s="18">
        <v>1</v>
      </c>
      <c r="V18" s="18">
        <v>0</v>
      </c>
      <c r="W18" s="18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90" t="s">
        <v>391</v>
      </c>
    </row>
    <row r="19" spans="1:36" x14ac:dyDescent="0.2">
      <c r="A19" s="23" t="s">
        <v>29</v>
      </c>
      <c r="B19" s="23" t="s">
        <v>466</v>
      </c>
      <c r="C19" s="23" t="s">
        <v>267</v>
      </c>
      <c r="D19" s="23" t="s">
        <v>268</v>
      </c>
      <c r="E19" s="23" t="s">
        <v>28</v>
      </c>
      <c r="F19" s="23">
        <v>0.06</v>
      </c>
      <c r="G19" s="24">
        <v>1</v>
      </c>
      <c r="H19" s="97"/>
      <c r="I19" s="14" t="s">
        <v>363</v>
      </c>
      <c r="J19" s="14" t="s">
        <v>363</v>
      </c>
      <c r="K19" s="14" t="s">
        <v>363</v>
      </c>
      <c r="L19" s="24">
        <v>1</v>
      </c>
      <c r="M19" s="24">
        <v>1</v>
      </c>
      <c r="N19" s="24">
        <v>0</v>
      </c>
      <c r="O19" s="24">
        <v>0</v>
      </c>
      <c r="P19" s="14">
        <v>0</v>
      </c>
      <c r="Q19" s="26">
        <v>1</v>
      </c>
      <c r="R19" s="26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9">
        <v>0</v>
      </c>
      <c r="Y19" s="19">
        <v>0</v>
      </c>
      <c r="Z19" s="19">
        <v>0</v>
      </c>
      <c r="AA19" s="19">
        <v>0</v>
      </c>
      <c r="AB19" s="91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32">
        <v>0</v>
      </c>
      <c r="AJ19" s="79" t="s">
        <v>44</v>
      </c>
    </row>
    <row r="20" spans="1:36" x14ac:dyDescent="0.2">
      <c r="A20" s="62" t="s">
        <v>605</v>
      </c>
      <c r="B20" s="62" t="s">
        <v>466</v>
      </c>
      <c r="C20" s="62" t="s">
        <v>742</v>
      </c>
      <c r="D20" s="62" t="s">
        <v>743</v>
      </c>
      <c r="E20" s="62" t="s">
        <v>28</v>
      </c>
      <c r="F20" s="63">
        <v>0.02</v>
      </c>
      <c r="G20" s="63">
        <v>1</v>
      </c>
      <c r="H20" s="64">
        <v>50</v>
      </c>
      <c r="I20" s="14" t="s">
        <v>363</v>
      </c>
      <c r="J20" s="14" t="s">
        <v>363</v>
      </c>
      <c r="K20" s="14" t="s">
        <v>363</v>
      </c>
      <c r="L20" s="63">
        <v>1</v>
      </c>
      <c r="M20" s="30">
        <f>SUM(S20:W20)</f>
        <v>1</v>
      </c>
      <c r="N20" s="30">
        <f>SUM(X20:AB20)</f>
        <v>0</v>
      </c>
      <c r="O20" s="14">
        <f>SUM(AC19:AH19)</f>
        <v>0</v>
      </c>
      <c r="P20" s="14">
        <v>0</v>
      </c>
      <c r="Q20" s="65">
        <v>0</v>
      </c>
      <c r="R20" s="65">
        <v>1</v>
      </c>
      <c r="S20" s="37">
        <v>0</v>
      </c>
      <c r="T20" s="37">
        <v>1</v>
      </c>
      <c r="U20" s="37">
        <v>0</v>
      </c>
      <c r="V20" s="37">
        <v>0</v>
      </c>
      <c r="W20" s="37">
        <v>0</v>
      </c>
      <c r="X20" s="66">
        <v>0</v>
      </c>
      <c r="Y20" s="66">
        <v>0</v>
      </c>
      <c r="Z20" s="66">
        <v>0</v>
      </c>
      <c r="AA20" s="66">
        <v>0</v>
      </c>
      <c r="AB20" s="66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32">
        <v>0</v>
      </c>
      <c r="AJ20" s="83" t="s">
        <v>744</v>
      </c>
    </row>
    <row r="21" spans="1:36" x14ac:dyDescent="0.2">
      <c r="A21" s="27" t="s">
        <v>387</v>
      </c>
      <c r="B21" s="27" t="s">
        <v>466</v>
      </c>
      <c r="C21" s="27" t="s">
        <v>820</v>
      </c>
      <c r="D21" s="27" t="s">
        <v>821</v>
      </c>
      <c r="E21" s="27" t="s">
        <v>28</v>
      </c>
      <c r="F21" s="28">
        <v>0.02</v>
      </c>
      <c r="G21" s="28">
        <v>4</v>
      </c>
      <c r="H21" s="95">
        <f>SUM(G21/F21)</f>
        <v>200</v>
      </c>
      <c r="I21" s="14" t="s">
        <v>363</v>
      </c>
      <c r="J21" s="14" t="s">
        <v>363</v>
      </c>
      <c r="K21" s="14" t="s">
        <v>363</v>
      </c>
      <c r="L21" s="28">
        <v>4</v>
      </c>
      <c r="M21" s="30">
        <f>SUM(S21:W21)</f>
        <v>4</v>
      </c>
      <c r="N21" s="30">
        <f>SUM(X21:AB21)</f>
        <v>0</v>
      </c>
      <c r="O21" s="14">
        <f>SUM(AC20:AH20)</f>
        <v>0</v>
      </c>
      <c r="P21" s="14">
        <v>0</v>
      </c>
      <c r="Q21" s="22">
        <v>0</v>
      </c>
      <c r="R21" s="22">
        <v>4</v>
      </c>
      <c r="S21" s="18">
        <v>0</v>
      </c>
      <c r="T21" s="18">
        <v>2</v>
      </c>
      <c r="U21" s="18">
        <v>2</v>
      </c>
      <c r="V21" s="18">
        <v>0</v>
      </c>
      <c r="W21" s="18">
        <v>0</v>
      </c>
      <c r="X21" s="31">
        <v>0</v>
      </c>
      <c r="Y21" s="31">
        <v>0</v>
      </c>
      <c r="Z21" s="31">
        <v>0</v>
      </c>
      <c r="AA21" s="31">
        <v>0</v>
      </c>
      <c r="AB21" s="31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76" t="s">
        <v>391</v>
      </c>
    </row>
    <row r="22" spans="1:36" x14ac:dyDescent="0.2">
      <c r="A22" s="50" t="s">
        <v>370</v>
      </c>
      <c r="B22" s="50" t="s">
        <v>466</v>
      </c>
      <c r="C22" s="50" t="s">
        <v>830</v>
      </c>
      <c r="D22" s="50" t="s">
        <v>831</v>
      </c>
      <c r="E22" s="50" t="s">
        <v>41</v>
      </c>
      <c r="F22" s="30">
        <v>0.15</v>
      </c>
      <c r="G22" s="30">
        <v>2</v>
      </c>
      <c r="H22" s="96">
        <f>SUM(G22/F22)</f>
        <v>13.333333333333334</v>
      </c>
      <c r="I22" s="14" t="s">
        <v>363</v>
      </c>
      <c r="J22" s="14" t="s">
        <v>363</v>
      </c>
      <c r="K22" s="14" t="s">
        <v>363</v>
      </c>
      <c r="L22" s="30">
        <v>2</v>
      </c>
      <c r="M22" s="30">
        <f>SUM(S22:W22)</f>
        <v>2</v>
      </c>
      <c r="N22" s="30">
        <f>SUM(X22:AB22)</f>
        <v>0</v>
      </c>
      <c r="O22" s="14">
        <f>SUM(AC21:AH21)</f>
        <v>0</v>
      </c>
      <c r="P22" s="14">
        <v>0</v>
      </c>
      <c r="Q22" s="52">
        <v>2</v>
      </c>
      <c r="R22" s="52">
        <v>0</v>
      </c>
      <c r="S22" s="92">
        <v>0</v>
      </c>
      <c r="T22" s="92">
        <v>0</v>
      </c>
      <c r="U22" s="92">
        <v>0</v>
      </c>
      <c r="V22" s="92">
        <v>1</v>
      </c>
      <c r="W22" s="92">
        <v>1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32">
        <v>0</v>
      </c>
      <c r="AJ22" s="76" t="s">
        <v>381</v>
      </c>
    </row>
    <row r="23" spans="1:36" x14ac:dyDescent="0.2">
      <c r="A23" s="14" t="s">
        <v>874</v>
      </c>
      <c r="B23" s="14" t="s">
        <v>466</v>
      </c>
      <c r="C23" s="14" t="s">
        <v>875</v>
      </c>
      <c r="D23" s="14" t="s">
        <v>876</v>
      </c>
      <c r="E23" s="14" t="s">
        <v>127</v>
      </c>
      <c r="F23" s="15">
        <v>1.3</v>
      </c>
      <c r="G23" s="14">
        <v>15</v>
      </c>
      <c r="H23" s="16">
        <f>SUM(G23/F23)</f>
        <v>11.538461538461538</v>
      </c>
      <c r="I23" s="14" t="s">
        <v>363</v>
      </c>
      <c r="J23" s="14" t="s">
        <v>363</v>
      </c>
      <c r="K23" s="14" t="s">
        <v>363</v>
      </c>
      <c r="L23" s="14">
        <v>15</v>
      </c>
      <c r="M23" s="14">
        <f>SUM(S23:W23)</f>
        <v>0</v>
      </c>
      <c r="N23" s="14">
        <f>SUM(X23:AB23)</f>
        <v>15</v>
      </c>
      <c r="O23" s="14">
        <f>SUM(AC23:AH23)</f>
        <v>0</v>
      </c>
      <c r="P23" s="14">
        <v>0</v>
      </c>
      <c r="Q23" s="39">
        <v>15</v>
      </c>
      <c r="R23" s="39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9">
        <v>7</v>
      </c>
      <c r="Y23" s="19">
        <v>7</v>
      </c>
      <c r="Z23" s="19">
        <v>1</v>
      </c>
      <c r="AA23" s="19">
        <v>0</v>
      </c>
      <c r="AB23" s="19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32">
        <v>0</v>
      </c>
      <c r="AJ23" s="90" t="s">
        <v>877</v>
      </c>
    </row>
  </sheetData>
  <sortState xmlns:xlrd2="http://schemas.microsoft.com/office/spreadsheetml/2017/richdata2" ref="A2:AJ24">
    <sortCondition ref="B1:B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5BD3F-A1E6-424A-89DC-D7F0BF65B6F9}">
  <dimension ref="A1:AJ13"/>
  <sheetViews>
    <sheetView topLeftCell="W1" workbookViewId="0">
      <selection activeCell="AI2" sqref="AI2:AI13"/>
    </sheetView>
  </sheetViews>
  <sheetFormatPr defaultRowHeight="14.25" x14ac:dyDescent="0.2"/>
  <cols>
    <col min="1" max="1" width="8.7109375" style="21" customWidth="1"/>
    <col min="2" max="2" width="9.140625" style="21"/>
    <col min="3" max="3" width="10.85546875" style="21" bestFit="1" customWidth="1"/>
    <col min="4" max="4" width="52.85546875" style="21" customWidth="1"/>
    <col min="5" max="5" width="15.140625" style="21" customWidth="1"/>
    <col min="6" max="7" width="9.140625" style="21"/>
    <col min="8" max="8" width="9.140625" style="41"/>
    <col min="9" max="17" width="9.140625" style="21"/>
    <col min="18" max="18" width="12.710937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27" t="s">
        <v>387</v>
      </c>
      <c r="B2" s="27" t="s">
        <v>507</v>
      </c>
      <c r="C2" s="27" t="s">
        <v>508</v>
      </c>
      <c r="D2" s="27" t="s">
        <v>509</v>
      </c>
      <c r="E2" s="27" t="s">
        <v>41</v>
      </c>
      <c r="F2" s="28">
        <v>0.04</v>
      </c>
      <c r="G2" s="28">
        <v>1</v>
      </c>
      <c r="H2" s="29">
        <v>25</v>
      </c>
      <c r="I2" s="14" t="s">
        <v>363</v>
      </c>
      <c r="J2" s="14" t="s">
        <v>363</v>
      </c>
      <c r="K2" s="14" t="s">
        <v>363</v>
      </c>
      <c r="L2" s="28">
        <v>1</v>
      </c>
      <c r="M2" s="30">
        <f>SUM(S2:W2)</f>
        <v>1</v>
      </c>
      <c r="N2" s="30">
        <f>SUM(X2:AB2)</f>
        <v>0</v>
      </c>
      <c r="O2" s="14">
        <v>0</v>
      </c>
      <c r="P2" s="14">
        <v>0</v>
      </c>
      <c r="Q2" s="22">
        <v>1</v>
      </c>
      <c r="R2" s="22">
        <v>0</v>
      </c>
      <c r="S2" s="18">
        <v>0</v>
      </c>
      <c r="T2" s="18">
        <v>0</v>
      </c>
      <c r="U2" s="18">
        <v>1</v>
      </c>
      <c r="V2" s="18">
        <v>0</v>
      </c>
      <c r="W2" s="18">
        <v>0</v>
      </c>
      <c r="X2" s="31">
        <v>0</v>
      </c>
      <c r="Y2" s="31">
        <v>0</v>
      </c>
      <c r="Z2" s="31">
        <v>0</v>
      </c>
      <c r="AA2" s="31">
        <v>0</v>
      </c>
      <c r="AB2" s="31">
        <v>0</v>
      </c>
      <c r="AC2" s="32">
        <v>0</v>
      </c>
      <c r="AD2" s="32">
        <v>0</v>
      </c>
      <c r="AE2" s="32">
        <v>0</v>
      </c>
      <c r="AF2" s="32">
        <v>0</v>
      </c>
      <c r="AG2" s="32">
        <v>0</v>
      </c>
      <c r="AH2" s="32">
        <v>0</v>
      </c>
      <c r="AI2" s="32">
        <v>0</v>
      </c>
      <c r="AJ2" s="14" t="s">
        <v>391</v>
      </c>
    </row>
    <row r="3" spans="1:36" x14ac:dyDescent="0.2">
      <c r="A3" s="23" t="s">
        <v>29</v>
      </c>
      <c r="B3" s="23" t="s">
        <v>507</v>
      </c>
      <c r="C3" s="34" t="s">
        <v>106</v>
      </c>
      <c r="D3" s="23" t="s">
        <v>107</v>
      </c>
      <c r="E3" s="23" t="s">
        <v>41</v>
      </c>
      <c r="F3" s="24">
        <v>0.17</v>
      </c>
      <c r="G3" s="24">
        <v>1</v>
      </c>
      <c r="H3" s="25">
        <v>5.55</v>
      </c>
      <c r="I3" s="14" t="s">
        <v>363</v>
      </c>
      <c r="J3" s="14" t="s">
        <v>363</v>
      </c>
      <c r="K3" s="14" t="s">
        <v>363</v>
      </c>
      <c r="L3" s="24">
        <v>1</v>
      </c>
      <c r="M3" s="24">
        <v>1</v>
      </c>
      <c r="N3" s="24">
        <v>0</v>
      </c>
      <c r="O3" s="24">
        <v>0</v>
      </c>
      <c r="P3" s="24">
        <v>0</v>
      </c>
      <c r="Q3" s="48">
        <v>1</v>
      </c>
      <c r="R3" s="48">
        <v>0</v>
      </c>
      <c r="S3" s="37">
        <v>1</v>
      </c>
      <c r="T3" s="37">
        <v>0</v>
      </c>
      <c r="U3" s="37">
        <v>0</v>
      </c>
      <c r="V3" s="37">
        <v>0</v>
      </c>
      <c r="W3" s="37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32">
        <v>0</v>
      </c>
      <c r="AJ3" s="23" t="s">
        <v>44</v>
      </c>
    </row>
    <row r="4" spans="1:36" x14ac:dyDescent="0.2">
      <c r="A4" s="23" t="s">
        <v>29</v>
      </c>
      <c r="B4" s="23" t="s">
        <v>507</v>
      </c>
      <c r="C4" s="34" t="s">
        <v>138</v>
      </c>
      <c r="D4" s="23" t="s">
        <v>139</v>
      </c>
      <c r="E4" s="23" t="s">
        <v>41</v>
      </c>
      <c r="F4" s="24">
        <v>4.2699999999999996</v>
      </c>
      <c r="G4" s="24">
        <v>97</v>
      </c>
      <c r="H4" s="25">
        <v>22.72</v>
      </c>
      <c r="I4" s="14" t="s">
        <v>363</v>
      </c>
      <c r="J4" s="14" t="s">
        <v>363</v>
      </c>
      <c r="K4" s="14" t="s">
        <v>363</v>
      </c>
      <c r="L4" s="24">
        <v>29</v>
      </c>
      <c r="M4" s="24">
        <v>29</v>
      </c>
      <c r="N4" s="24">
        <v>0</v>
      </c>
      <c r="O4" s="24">
        <v>0</v>
      </c>
      <c r="P4" s="24">
        <v>0</v>
      </c>
      <c r="Q4" s="26">
        <v>97</v>
      </c>
      <c r="R4" s="26">
        <v>0</v>
      </c>
      <c r="S4" s="18">
        <v>29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32">
        <v>0</v>
      </c>
      <c r="AJ4" s="23" t="s">
        <v>140</v>
      </c>
    </row>
    <row r="5" spans="1:36" x14ac:dyDescent="0.2">
      <c r="A5" s="23" t="s">
        <v>29</v>
      </c>
      <c r="B5" s="23" t="s">
        <v>507</v>
      </c>
      <c r="C5" s="34" t="s">
        <v>141</v>
      </c>
      <c r="D5" s="23" t="s">
        <v>142</v>
      </c>
      <c r="E5" s="23" t="s">
        <v>57</v>
      </c>
      <c r="F5" s="24">
        <v>47.7</v>
      </c>
      <c r="G5" s="24">
        <v>160</v>
      </c>
      <c r="H5" s="36">
        <f>SUM(G5/F5)</f>
        <v>3.3542976939203353</v>
      </c>
      <c r="I5" s="14" t="s">
        <v>363</v>
      </c>
      <c r="J5" s="14" t="s">
        <v>363</v>
      </c>
      <c r="K5" s="14" t="s">
        <v>363</v>
      </c>
      <c r="L5" s="24">
        <v>160</v>
      </c>
      <c r="M5" s="49">
        <v>160</v>
      </c>
      <c r="N5" s="24">
        <v>0</v>
      </c>
      <c r="O5" s="24">
        <v>0</v>
      </c>
      <c r="P5" s="24">
        <v>0</v>
      </c>
      <c r="Q5" s="26">
        <v>160</v>
      </c>
      <c r="R5" s="26">
        <v>0</v>
      </c>
      <c r="S5" s="18">
        <v>27</v>
      </c>
      <c r="T5" s="18">
        <v>68</v>
      </c>
      <c r="U5" s="18">
        <v>65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32">
        <v>0</v>
      </c>
      <c r="AJ5" s="23" t="s">
        <v>140</v>
      </c>
    </row>
    <row r="6" spans="1:36" x14ac:dyDescent="0.2">
      <c r="A6" s="23" t="s">
        <v>29</v>
      </c>
      <c r="B6" s="23" t="s">
        <v>507</v>
      </c>
      <c r="C6" s="34" t="s">
        <v>143</v>
      </c>
      <c r="D6" s="23" t="s">
        <v>144</v>
      </c>
      <c r="E6" s="23" t="s">
        <v>41</v>
      </c>
      <c r="F6" s="24">
        <v>3.75</v>
      </c>
      <c r="G6" s="24">
        <v>137</v>
      </c>
      <c r="H6" s="25">
        <v>36.5</v>
      </c>
      <c r="I6" s="14" t="s">
        <v>363</v>
      </c>
      <c r="J6" s="14" t="s">
        <v>363</v>
      </c>
      <c r="K6" s="14" t="s">
        <v>363</v>
      </c>
      <c r="L6" s="24">
        <v>9</v>
      </c>
      <c r="M6" s="24">
        <v>9</v>
      </c>
      <c r="N6" s="24">
        <v>0</v>
      </c>
      <c r="O6" s="24">
        <v>0</v>
      </c>
      <c r="P6" s="24">
        <v>0</v>
      </c>
      <c r="Q6" s="26">
        <v>137</v>
      </c>
      <c r="R6" s="26">
        <v>0</v>
      </c>
      <c r="S6" s="18">
        <v>9</v>
      </c>
      <c r="T6" s="18">
        <v>0</v>
      </c>
      <c r="U6" s="18">
        <v>0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32">
        <v>0</v>
      </c>
      <c r="AJ6" s="23" t="s">
        <v>33</v>
      </c>
    </row>
    <row r="7" spans="1:36" x14ac:dyDescent="0.2">
      <c r="A7" s="50" t="s">
        <v>370</v>
      </c>
      <c r="B7" s="27" t="s">
        <v>507</v>
      </c>
      <c r="C7" s="14" t="s">
        <v>561</v>
      </c>
      <c r="D7" s="51" t="s">
        <v>562</v>
      </c>
      <c r="E7" s="27" t="s">
        <v>41</v>
      </c>
      <c r="F7" s="30">
        <v>4.05</v>
      </c>
      <c r="G7" s="28">
        <v>106</v>
      </c>
      <c r="H7" s="16">
        <f>SUM(G7/F7)</f>
        <v>26.172839506172842</v>
      </c>
      <c r="I7" s="14" t="s">
        <v>363</v>
      </c>
      <c r="J7" s="14" t="s">
        <v>363</v>
      </c>
      <c r="K7" s="14" t="s">
        <v>363</v>
      </c>
      <c r="L7" s="28">
        <v>106</v>
      </c>
      <c r="M7" s="30">
        <f>SUM(S7:W7)</f>
        <v>106</v>
      </c>
      <c r="N7" s="30">
        <f>SUM(X7:AB7)</f>
        <v>0</v>
      </c>
      <c r="O7" s="14">
        <f>SUM(AC6:AH6)</f>
        <v>0</v>
      </c>
      <c r="P7" s="14">
        <v>0</v>
      </c>
      <c r="Q7" s="17">
        <v>106</v>
      </c>
      <c r="R7" s="52">
        <v>0</v>
      </c>
      <c r="S7" s="18">
        <v>0</v>
      </c>
      <c r="T7" s="18">
        <v>0</v>
      </c>
      <c r="U7" s="18">
        <v>0</v>
      </c>
      <c r="V7" s="18">
        <v>38</v>
      </c>
      <c r="W7" s="18">
        <v>68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32">
        <v>0</v>
      </c>
      <c r="AJ7" s="14" t="s">
        <v>563</v>
      </c>
    </row>
    <row r="8" spans="1:36" x14ac:dyDescent="0.2">
      <c r="A8" s="23" t="s">
        <v>29</v>
      </c>
      <c r="B8" s="23" t="s">
        <v>507</v>
      </c>
      <c r="C8" s="23" t="s">
        <v>218</v>
      </c>
      <c r="D8" s="23" t="s">
        <v>219</v>
      </c>
      <c r="E8" s="23" t="s">
        <v>57</v>
      </c>
      <c r="F8" s="24">
        <v>0.42</v>
      </c>
      <c r="G8" s="24">
        <v>5</v>
      </c>
      <c r="H8" s="25">
        <v>12</v>
      </c>
      <c r="I8" s="14" t="s">
        <v>363</v>
      </c>
      <c r="J8" s="14" t="s">
        <v>363</v>
      </c>
      <c r="K8" s="14" t="s">
        <v>363</v>
      </c>
      <c r="L8" s="24">
        <v>3</v>
      </c>
      <c r="M8" s="24">
        <v>3</v>
      </c>
      <c r="N8" s="24">
        <v>0</v>
      </c>
      <c r="O8" s="24">
        <v>0</v>
      </c>
      <c r="P8" s="24">
        <v>0</v>
      </c>
      <c r="Q8" s="26">
        <v>5</v>
      </c>
      <c r="R8" s="26">
        <v>0</v>
      </c>
      <c r="S8" s="18">
        <v>1</v>
      </c>
      <c r="T8" s="18">
        <v>1</v>
      </c>
      <c r="U8" s="18">
        <v>1</v>
      </c>
      <c r="V8" s="18">
        <v>0</v>
      </c>
      <c r="W8" s="18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32">
        <v>0</v>
      </c>
      <c r="AJ8" s="23" t="s">
        <v>86</v>
      </c>
    </row>
    <row r="9" spans="1:36" x14ac:dyDescent="0.2">
      <c r="A9" s="27" t="s">
        <v>387</v>
      </c>
      <c r="B9" s="27" t="s">
        <v>507</v>
      </c>
      <c r="C9" s="27" t="s">
        <v>639</v>
      </c>
      <c r="D9" s="27" t="s">
        <v>640</v>
      </c>
      <c r="E9" s="27" t="s">
        <v>28</v>
      </c>
      <c r="F9" s="28">
        <v>8.0000000000000002E-3</v>
      </c>
      <c r="G9" s="28">
        <v>1</v>
      </c>
      <c r="H9" s="29">
        <v>125</v>
      </c>
      <c r="I9" s="14" t="s">
        <v>363</v>
      </c>
      <c r="J9" s="14" t="s">
        <v>363</v>
      </c>
      <c r="K9" s="14" t="s">
        <v>363</v>
      </c>
      <c r="L9" s="28">
        <v>1</v>
      </c>
      <c r="M9" s="30">
        <f>SUM(S9:W9)</f>
        <v>1</v>
      </c>
      <c r="N9" s="30">
        <f>SUM(X9:AB9)</f>
        <v>0</v>
      </c>
      <c r="O9" s="14">
        <f>SUM(AC8:AH8)</f>
        <v>0</v>
      </c>
      <c r="P9" s="14">
        <v>0</v>
      </c>
      <c r="Q9" s="22">
        <v>1</v>
      </c>
      <c r="R9" s="22">
        <v>0</v>
      </c>
      <c r="S9" s="18">
        <v>0</v>
      </c>
      <c r="T9" s="18">
        <v>1</v>
      </c>
      <c r="U9" s="18">
        <v>0</v>
      </c>
      <c r="V9" s="18">
        <v>0</v>
      </c>
      <c r="W9" s="18">
        <v>0</v>
      </c>
      <c r="X9" s="31">
        <v>0</v>
      </c>
      <c r="Y9" s="31">
        <v>0</v>
      </c>
      <c r="Z9" s="31">
        <v>0</v>
      </c>
      <c r="AA9" s="31">
        <v>0</v>
      </c>
      <c r="AB9" s="31">
        <v>0</v>
      </c>
      <c r="AC9" s="32">
        <v>0</v>
      </c>
      <c r="AD9" s="32">
        <v>0</v>
      </c>
      <c r="AE9" s="32">
        <v>0</v>
      </c>
      <c r="AF9" s="32">
        <v>0</v>
      </c>
      <c r="AG9" s="32">
        <v>0</v>
      </c>
      <c r="AH9" s="32">
        <v>0</v>
      </c>
      <c r="AI9" s="32">
        <v>0</v>
      </c>
      <c r="AJ9" s="14" t="s">
        <v>391</v>
      </c>
    </row>
    <row r="10" spans="1:36" ht="15.75" customHeight="1" x14ac:dyDescent="0.2">
      <c r="A10" s="27" t="s">
        <v>387</v>
      </c>
      <c r="B10" s="27" t="s">
        <v>507</v>
      </c>
      <c r="C10" s="27" t="s">
        <v>730</v>
      </c>
      <c r="D10" s="27" t="s">
        <v>731</v>
      </c>
      <c r="E10" s="27" t="s">
        <v>28</v>
      </c>
      <c r="F10" s="28">
        <v>0.02</v>
      </c>
      <c r="G10" s="28">
        <v>1</v>
      </c>
      <c r="H10" s="29">
        <v>50</v>
      </c>
      <c r="I10" s="14" t="s">
        <v>363</v>
      </c>
      <c r="J10" s="14" t="s">
        <v>363</v>
      </c>
      <c r="K10" s="14" t="s">
        <v>363</v>
      </c>
      <c r="L10" s="28">
        <v>1</v>
      </c>
      <c r="M10" s="30">
        <f>SUM(S10:W10)</f>
        <v>1</v>
      </c>
      <c r="N10" s="30">
        <f>SUM(X10:AB10)</f>
        <v>0</v>
      </c>
      <c r="O10" s="14">
        <f>SUM(AC9:AH9)</f>
        <v>0</v>
      </c>
      <c r="P10" s="14">
        <v>0</v>
      </c>
      <c r="Q10" s="22">
        <v>0</v>
      </c>
      <c r="R10" s="22">
        <v>1</v>
      </c>
      <c r="S10" s="18">
        <v>0</v>
      </c>
      <c r="T10" s="18">
        <v>0</v>
      </c>
      <c r="U10" s="18">
        <v>1</v>
      </c>
      <c r="V10" s="18">
        <v>0</v>
      </c>
      <c r="W10" s="18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32">
        <v>0</v>
      </c>
      <c r="AJ10" s="14" t="s">
        <v>391</v>
      </c>
    </row>
    <row r="11" spans="1:36" x14ac:dyDescent="0.2">
      <c r="A11" s="40" t="s">
        <v>499</v>
      </c>
      <c r="B11" s="40" t="s">
        <v>507</v>
      </c>
      <c r="C11" s="40" t="s">
        <v>863</v>
      </c>
      <c r="D11" s="40" t="s">
        <v>864</v>
      </c>
      <c r="E11" s="40" t="s">
        <v>28</v>
      </c>
      <c r="F11" s="53">
        <v>2.02</v>
      </c>
      <c r="G11" s="40">
        <v>141</v>
      </c>
      <c r="H11" s="54">
        <f>SUM(G11/F11)</f>
        <v>69.801980198019805</v>
      </c>
      <c r="I11" s="14" t="s">
        <v>363</v>
      </c>
      <c r="J11" s="14" t="s">
        <v>363</v>
      </c>
      <c r="K11" s="14" t="s">
        <v>363</v>
      </c>
      <c r="L11" s="40">
        <v>141</v>
      </c>
      <c r="M11" s="14">
        <f>SUM(S11:W11)</f>
        <v>0</v>
      </c>
      <c r="N11" s="14">
        <f>SUM(X11:AB11)</f>
        <v>0</v>
      </c>
      <c r="O11" s="14">
        <f>SUM(AC11:AH11)</f>
        <v>141</v>
      </c>
      <c r="P11" s="14">
        <v>0</v>
      </c>
      <c r="Q11" s="39">
        <v>0</v>
      </c>
      <c r="R11" s="39">
        <v>141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68</v>
      </c>
      <c r="AF11" s="20">
        <v>68</v>
      </c>
      <c r="AG11" s="20">
        <v>5</v>
      </c>
      <c r="AH11" s="20">
        <v>0</v>
      </c>
      <c r="AI11" s="32">
        <v>0</v>
      </c>
      <c r="AJ11" s="40" t="s">
        <v>859</v>
      </c>
    </row>
    <row r="12" spans="1:36" x14ac:dyDescent="0.2">
      <c r="A12" s="40" t="s">
        <v>499</v>
      </c>
      <c r="B12" s="40" t="s">
        <v>507</v>
      </c>
      <c r="C12" s="40" t="s">
        <v>895</v>
      </c>
      <c r="D12" s="40" t="s">
        <v>896</v>
      </c>
      <c r="E12" s="40" t="s">
        <v>28</v>
      </c>
      <c r="F12" s="53">
        <v>2.73</v>
      </c>
      <c r="G12" s="40">
        <v>153</v>
      </c>
      <c r="H12" s="54">
        <f>SUM(G12/F12)</f>
        <v>56.043956043956044</v>
      </c>
      <c r="I12" s="14" t="s">
        <v>363</v>
      </c>
      <c r="J12" s="14" t="s">
        <v>363</v>
      </c>
      <c r="K12" s="14" t="s">
        <v>363</v>
      </c>
      <c r="L12" s="40">
        <v>153</v>
      </c>
      <c r="M12" s="14">
        <f>SUM(S12:W12)</f>
        <v>0</v>
      </c>
      <c r="N12" s="14">
        <f>SUM(X12:AB12)</f>
        <v>0</v>
      </c>
      <c r="O12" s="14">
        <f>SUM(AC12:AH12)</f>
        <v>153</v>
      </c>
      <c r="P12" s="14">
        <v>0</v>
      </c>
      <c r="Q12" s="39">
        <v>0</v>
      </c>
      <c r="R12" s="39">
        <v>153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68</v>
      </c>
      <c r="AD12" s="20">
        <v>68</v>
      </c>
      <c r="AE12" s="20">
        <v>17</v>
      </c>
      <c r="AF12" s="20">
        <v>0</v>
      </c>
      <c r="AG12" s="20">
        <v>0</v>
      </c>
      <c r="AH12" s="20">
        <v>0</v>
      </c>
      <c r="AI12" s="32">
        <v>0</v>
      </c>
      <c r="AJ12" s="40" t="s">
        <v>859</v>
      </c>
    </row>
    <row r="13" spans="1:36" x14ac:dyDescent="0.2">
      <c r="A13" s="14" t="s">
        <v>499</v>
      </c>
      <c r="B13" s="40" t="s">
        <v>507</v>
      </c>
      <c r="C13" s="40" t="s">
        <v>961</v>
      </c>
      <c r="D13" s="40" t="s">
        <v>962</v>
      </c>
      <c r="E13" s="14" t="s">
        <v>28</v>
      </c>
      <c r="F13" s="15">
        <v>1.64</v>
      </c>
      <c r="G13" s="40">
        <v>90</v>
      </c>
      <c r="H13" s="16">
        <v>70</v>
      </c>
      <c r="I13" s="14" t="s">
        <v>363</v>
      </c>
      <c r="J13" s="14" t="s">
        <v>363</v>
      </c>
      <c r="K13" s="14" t="s">
        <v>363</v>
      </c>
      <c r="L13" s="40">
        <v>90</v>
      </c>
      <c r="M13" s="14">
        <f>SUM(S13:W13)</f>
        <v>0</v>
      </c>
      <c r="N13" s="14">
        <f>SUM(X13:AB13)</f>
        <v>0</v>
      </c>
      <c r="O13" s="14">
        <f>SUM(AC13:AH13)</f>
        <v>90</v>
      </c>
      <c r="P13" s="14">
        <v>0</v>
      </c>
      <c r="Q13" s="39">
        <v>0</v>
      </c>
      <c r="R13" s="39">
        <v>90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51</v>
      </c>
      <c r="AE13" s="20">
        <v>39</v>
      </c>
      <c r="AF13" s="20">
        <v>0</v>
      </c>
      <c r="AG13" s="20">
        <v>0</v>
      </c>
      <c r="AH13" s="20">
        <v>0</v>
      </c>
      <c r="AI13" s="32">
        <v>0</v>
      </c>
      <c r="AJ13" s="40" t="s">
        <v>867</v>
      </c>
    </row>
  </sheetData>
  <sortState xmlns:xlrd2="http://schemas.microsoft.com/office/spreadsheetml/2017/richdata2" ref="A2:AJ14">
    <sortCondition ref="B1:B14"/>
  </sortState>
  <pageMargins left="0.7" right="0.7" top="0.75" bottom="0.75" header="0.3" footer="0.3"/>
  <ignoredErrors>
    <ignoredError sqref="M2:N2 M7:O7 M9:O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15674E-ABDC-4B0B-A825-6D39460F02FB}">
  <dimension ref="A1:AJ12"/>
  <sheetViews>
    <sheetView topLeftCell="W1" workbookViewId="0">
      <selection activeCell="AI2" sqref="AI2:AI12"/>
    </sheetView>
  </sheetViews>
  <sheetFormatPr defaultRowHeight="14.25" x14ac:dyDescent="0.2"/>
  <cols>
    <col min="1" max="1" width="21.5703125" style="21" customWidth="1"/>
    <col min="2" max="2" width="9.140625" style="21"/>
    <col min="3" max="3" width="10.85546875" style="21" bestFit="1" customWidth="1"/>
    <col min="4" max="4" width="55.140625" style="21" customWidth="1"/>
    <col min="5" max="5" width="13.28515625" style="21" customWidth="1"/>
    <col min="6" max="7" width="9.140625" style="21"/>
    <col min="8" max="8" width="9.140625" style="41"/>
    <col min="9" max="17" width="9.140625" style="21"/>
    <col min="18" max="18" width="12.140625" style="21" customWidth="1"/>
    <col min="19" max="35" width="12.28515625" style="21" customWidth="1"/>
    <col min="36" max="36" width="107.710937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14" t="s">
        <v>382</v>
      </c>
      <c r="B2" s="27" t="s">
        <v>481</v>
      </c>
      <c r="C2" s="14" t="s">
        <v>482</v>
      </c>
      <c r="D2" s="14" t="s">
        <v>483</v>
      </c>
      <c r="E2" s="27" t="s">
        <v>41</v>
      </c>
      <c r="F2" s="28">
        <v>0.18</v>
      </c>
      <c r="G2" s="14">
        <v>5</v>
      </c>
      <c r="H2" s="16">
        <f>SUM(G2/F2)</f>
        <v>27.777777777777779</v>
      </c>
      <c r="I2" s="14" t="s">
        <v>363</v>
      </c>
      <c r="J2" s="14" t="s">
        <v>363</v>
      </c>
      <c r="K2" s="14" t="s">
        <v>363</v>
      </c>
      <c r="L2" s="14">
        <v>5</v>
      </c>
      <c r="M2" s="14">
        <f>SUM(S2:W2)</f>
        <v>0</v>
      </c>
      <c r="N2" s="14">
        <f>SUM(X2:AB2)</f>
        <v>5</v>
      </c>
      <c r="O2" s="14">
        <f>SUM(AC2:AH2)</f>
        <v>0</v>
      </c>
      <c r="P2" s="14">
        <v>0</v>
      </c>
      <c r="Q2" s="22">
        <v>5</v>
      </c>
      <c r="R2" s="22">
        <v>0</v>
      </c>
      <c r="S2" s="18">
        <v>0</v>
      </c>
      <c r="T2" s="18">
        <v>0</v>
      </c>
      <c r="U2" s="18">
        <v>0</v>
      </c>
      <c r="V2" s="18">
        <v>0</v>
      </c>
      <c r="W2" s="18">
        <v>0</v>
      </c>
      <c r="X2" s="19">
        <v>2</v>
      </c>
      <c r="Y2" s="19">
        <v>2</v>
      </c>
      <c r="Z2" s="19">
        <v>1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4" t="s">
        <v>407</v>
      </c>
    </row>
    <row r="3" spans="1:36" x14ac:dyDescent="0.2">
      <c r="A3" s="14" t="s">
        <v>382</v>
      </c>
      <c r="B3" s="14" t="s">
        <v>481</v>
      </c>
      <c r="C3" s="14" t="s">
        <v>490</v>
      </c>
      <c r="D3" s="14" t="s">
        <v>491</v>
      </c>
      <c r="E3" s="14" t="s">
        <v>28</v>
      </c>
      <c r="F3" s="15">
        <v>0.09</v>
      </c>
      <c r="G3" s="14">
        <v>6</v>
      </c>
      <c r="H3" s="16">
        <f>SUM(G3/F3)</f>
        <v>66.666666666666671</v>
      </c>
      <c r="I3" s="14" t="s">
        <v>363</v>
      </c>
      <c r="J3" s="14" t="s">
        <v>363</v>
      </c>
      <c r="K3" s="14" t="s">
        <v>363</v>
      </c>
      <c r="L3" s="14">
        <v>6</v>
      </c>
      <c r="M3" s="14">
        <f>SUM(S3:W3)</f>
        <v>0</v>
      </c>
      <c r="N3" s="14">
        <f>SUM(X3:AB3)</f>
        <v>0</v>
      </c>
      <c r="O3" s="14">
        <f>SUM(AC3:AH3)</f>
        <v>6</v>
      </c>
      <c r="P3" s="14">
        <v>0</v>
      </c>
      <c r="Q3" s="22">
        <v>6</v>
      </c>
      <c r="R3" s="22">
        <v>0</v>
      </c>
      <c r="S3" s="55">
        <v>0</v>
      </c>
      <c r="T3" s="55">
        <v>0</v>
      </c>
      <c r="U3" s="55">
        <v>0</v>
      </c>
      <c r="V3" s="55">
        <v>0</v>
      </c>
      <c r="W3" s="55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20">
        <v>5</v>
      </c>
      <c r="AD3" s="20">
        <v>1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418</v>
      </c>
    </row>
    <row r="4" spans="1:36" x14ac:dyDescent="0.2">
      <c r="A4" s="27" t="s">
        <v>387</v>
      </c>
      <c r="B4" s="27" t="s">
        <v>481</v>
      </c>
      <c r="C4" s="27" t="s">
        <v>575</v>
      </c>
      <c r="D4" s="27" t="s">
        <v>576</v>
      </c>
      <c r="E4" s="27" t="s">
        <v>28</v>
      </c>
      <c r="F4" s="28">
        <v>0.03</v>
      </c>
      <c r="G4" s="28">
        <v>1</v>
      </c>
      <c r="H4" s="95">
        <f>SUM(G4/F4)</f>
        <v>33.333333333333336</v>
      </c>
      <c r="I4" s="14" t="s">
        <v>363</v>
      </c>
      <c r="J4" s="14" t="s">
        <v>363</v>
      </c>
      <c r="K4" s="14" t="s">
        <v>363</v>
      </c>
      <c r="L4" s="28">
        <v>1</v>
      </c>
      <c r="M4" s="30">
        <f>SUM(S4:W4)</f>
        <v>1</v>
      </c>
      <c r="N4" s="30">
        <f>SUM(X4:AB4)</f>
        <v>0</v>
      </c>
      <c r="O4" s="14">
        <v>0</v>
      </c>
      <c r="P4" s="14">
        <v>0</v>
      </c>
      <c r="Q4" s="22">
        <v>1</v>
      </c>
      <c r="R4" s="22">
        <v>0</v>
      </c>
      <c r="S4" s="18">
        <v>0</v>
      </c>
      <c r="T4" s="18">
        <v>0</v>
      </c>
      <c r="U4" s="18">
        <v>1</v>
      </c>
      <c r="V4" s="18">
        <v>0</v>
      </c>
      <c r="W4" s="18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20">
        <v>0</v>
      </c>
      <c r="AJ4" s="14" t="s">
        <v>391</v>
      </c>
    </row>
    <row r="5" spans="1:36" x14ac:dyDescent="0.2">
      <c r="A5" s="23" t="s">
        <v>29</v>
      </c>
      <c r="B5" s="23" t="s">
        <v>481</v>
      </c>
      <c r="C5" s="23" t="s">
        <v>197</v>
      </c>
      <c r="D5" s="23" t="s">
        <v>198</v>
      </c>
      <c r="E5" s="23" t="s">
        <v>28</v>
      </c>
      <c r="F5" s="24">
        <v>2.9000000000000001E-2</v>
      </c>
      <c r="G5" s="24">
        <v>4</v>
      </c>
      <c r="H5" s="97">
        <f>SUM(G5/F5)</f>
        <v>137.93103448275861</v>
      </c>
      <c r="I5" s="14" t="s">
        <v>363</v>
      </c>
      <c r="J5" s="14" t="s">
        <v>363</v>
      </c>
      <c r="K5" s="14" t="s">
        <v>363</v>
      </c>
      <c r="L5" s="24">
        <v>2</v>
      </c>
      <c r="M5" s="24">
        <v>2</v>
      </c>
      <c r="N5" s="24">
        <v>0</v>
      </c>
      <c r="O5" s="24">
        <v>0</v>
      </c>
      <c r="P5" s="24">
        <v>0</v>
      </c>
      <c r="Q5" s="26">
        <v>0</v>
      </c>
      <c r="R5" s="26">
        <v>4</v>
      </c>
      <c r="S5" s="18">
        <v>1</v>
      </c>
      <c r="T5" s="18">
        <v>1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3" t="s">
        <v>44</v>
      </c>
    </row>
    <row r="6" spans="1:36" x14ac:dyDescent="0.2">
      <c r="A6" s="23" t="s">
        <v>29</v>
      </c>
      <c r="B6" s="23" t="s">
        <v>481</v>
      </c>
      <c r="C6" s="23" t="s">
        <v>234</v>
      </c>
      <c r="D6" s="23" t="s">
        <v>235</v>
      </c>
      <c r="E6" s="23" t="s">
        <v>41</v>
      </c>
      <c r="F6" s="24">
        <v>7.4999999999999997E-2</v>
      </c>
      <c r="G6" s="24">
        <v>1</v>
      </c>
      <c r="H6" s="25">
        <v>13</v>
      </c>
      <c r="I6" s="14" t="s">
        <v>363</v>
      </c>
      <c r="J6" s="14" t="s">
        <v>363</v>
      </c>
      <c r="K6" s="14" t="s">
        <v>363</v>
      </c>
      <c r="L6" s="24">
        <v>1</v>
      </c>
      <c r="M6" s="24">
        <v>1</v>
      </c>
      <c r="N6" s="24">
        <v>0</v>
      </c>
      <c r="O6" s="24">
        <v>0</v>
      </c>
      <c r="P6" s="24">
        <v>0</v>
      </c>
      <c r="Q6" s="26">
        <v>1</v>
      </c>
      <c r="R6" s="26">
        <v>0</v>
      </c>
      <c r="S6" s="18">
        <v>1</v>
      </c>
      <c r="T6" s="18">
        <v>0</v>
      </c>
      <c r="U6" s="18">
        <v>0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3" t="s">
        <v>44</v>
      </c>
    </row>
    <row r="7" spans="1:36" x14ac:dyDescent="0.2">
      <c r="A7" s="27" t="s">
        <v>387</v>
      </c>
      <c r="B7" s="27" t="s">
        <v>481</v>
      </c>
      <c r="C7" s="27" t="s">
        <v>701</v>
      </c>
      <c r="D7" s="27" t="s">
        <v>702</v>
      </c>
      <c r="E7" s="27" t="s">
        <v>28</v>
      </c>
      <c r="F7" s="28">
        <v>0.32</v>
      </c>
      <c r="G7" s="28">
        <v>1</v>
      </c>
      <c r="H7" s="95">
        <f>SUM(G7/F7)</f>
        <v>3.125</v>
      </c>
      <c r="I7" s="14" t="s">
        <v>363</v>
      </c>
      <c r="J7" s="14" t="s">
        <v>363</v>
      </c>
      <c r="K7" s="14" t="s">
        <v>363</v>
      </c>
      <c r="L7" s="28">
        <v>1</v>
      </c>
      <c r="M7" s="30">
        <f>SUM(S7:W7)</f>
        <v>1</v>
      </c>
      <c r="N7" s="30">
        <f>SUM(X7:AB7)</f>
        <v>0</v>
      </c>
      <c r="O7" s="14">
        <f>SUM(AC6:AH6)</f>
        <v>0</v>
      </c>
      <c r="P7" s="14">
        <v>0</v>
      </c>
      <c r="Q7" s="22">
        <v>1</v>
      </c>
      <c r="R7" s="22">
        <v>0</v>
      </c>
      <c r="S7" s="18">
        <v>0</v>
      </c>
      <c r="T7" s="18">
        <v>0</v>
      </c>
      <c r="U7" s="18">
        <v>1</v>
      </c>
      <c r="V7" s="18">
        <v>0</v>
      </c>
      <c r="W7" s="18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20">
        <v>0</v>
      </c>
      <c r="AJ7" s="14" t="s">
        <v>391</v>
      </c>
    </row>
    <row r="8" spans="1:36" x14ac:dyDescent="0.2">
      <c r="A8" s="23" t="s">
        <v>29</v>
      </c>
      <c r="B8" s="23" t="s">
        <v>481</v>
      </c>
      <c r="C8" s="23" t="s">
        <v>282</v>
      </c>
      <c r="D8" s="23" t="s">
        <v>283</v>
      </c>
      <c r="E8" s="23" t="s">
        <v>28</v>
      </c>
      <c r="F8" s="35">
        <v>0.02</v>
      </c>
      <c r="G8" s="24">
        <v>1</v>
      </c>
      <c r="H8" s="97">
        <f>SUM(G8/F8)</f>
        <v>50</v>
      </c>
      <c r="I8" s="14" t="s">
        <v>363</v>
      </c>
      <c r="J8" s="14" t="s">
        <v>363</v>
      </c>
      <c r="K8" s="14" t="s">
        <v>363</v>
      </c>
      <c r="L8" s="24">
        <v>1</v>
      </c>
      <c r="M8" s="24">
        <v>1</v>
      </c>
      <c r="N8" s="24">
        <v>0</v>
      </c>
      <c r="O8" s="24">
        <v>0</v>
      </c>
      <c r="P8" s="24">
        <v>0</v>
      </c>
      <c r="Q8" s="26">
        <v>0</v>
      </c>
      <c r="R8" s="26">
        <v>1</v>
      </c>
      <c r="S8" s="18">
        <v>1</v>
      </c>
      <c r="T8" s="18">
        <v>0</v>
      </c>
      <c r="U8" s="18">
        <v>0</v>
      </c>
      <c r="V8" s="18">
        <v>0</v>
      </c>
      <c r="W8" s="18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3" t="s">
        <v>44</v>
      </c>
    </row>
    <row r="9" spans="1:36" x14ac:dyDescent="0.2">
      <c r="A9" s="50" t="s">
        <v>370</v>
      </c>
      <c r="B9" s="50" t="s">
        <v>481</v>
      </c>
      <c r="C9" s="50" t="s">
        <v>828</v>
      </c>
      <c r="D9" s="50" t="s">
        <v>829</v>
      </c>
      <c r="E9" s="50" t="s">
        <v>28</v>
      </c>
      <c r="F9" s="30">
        <v>0.28999999999999998</v>
      </c>
      <c r="G9" s="30">
        <v>3</v>
      </c>
      <c r="H9" s="96">
        <f>SUM(G9/F9)</f>
        <v>10.344827586206897</v>
      </c>
      <c r="I9" s="14" t="s">
        <v>363</v>
      </c>
      <c r="J9" s="14" t="s">
        <v>363</v>
      </c>
      <c r="K9" s="14" t="s">
        <v>363</v>
      </c>
      <c r="L9" s="30">
        <v>3</v>
      </c>
      <c r="M9" s="30">
        <f>SUM(S9:W9)</f>
        <v>3</v>
      </c>
      <c r="N9" s="30">
        <f>SUM(X9:AB9)</f>
        <v>0</v>
      </c>
      <c r="O9" s="14">
        <f>SUM(AC8:AH8)</f>
        <v>0</v>
      </c>
      <c r="P9" s="14">
        <v>0</v>
      </c>
      <c r="Q9" s="52">
        <v>3</v>
      </c>
      <c r="R9" s="52">
        <v>0</v>
      </c>
      <c r="S9" s="55">
        <v>0</v>
      </c>
      <c r="T9" s="55">
        <v>0</v>
      </c>
      <c r="U9" s="55">
        <v>1</v>
      </c>
      <c r="V9" s="55">
        <v>1</v>
      </c>
      <c r="W9" s="55">
        <v>1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14" t="s">
        <v>381</v>
      </c>
    </row>
    <row r="10" spans="1:36" x14ac:dyDescent="0.2">
      <c r="A10" s="50" t="s">
        <v>370</v>
      </c>
      <c r="B10" s="50" t="s">
        <v>481</v>
      </c>
      <c r="C10" s="50" t="s">
        <v>832</v>
      </c>
      <c r="D10" s="50" t="s">
        <v>833</v>
      </c>
      <c r="E10" s="50" t="s">
        <v>57</v>
      </c>
      <c r="F10" s="30">
        <v>0.14000000000000001</v>
      </c>
      <c r="G10" s="30">
        <v>5</v>
      </c>
      <c r="H10" s="96">
        <f>SUM(G10/F10)</f>
        <v>35.714285714285708</v>
      </c>
      <c r="I10" s="14" t="s">
        <v>363</v>
      </c>
      <c r="J10" s="14" t="s">
        <v>363</v>
      </c>
      <c r="K10" s="14" t="s">
        <v>363</v>
      </c>
      <c r="L10" s="30">
        <v>5</v>
      </c>
      <c r="M10" s="30">
        <f>SUM(S10:W10)</f>
        <v>5</v>
      </c>
      <c r="N10" s="30">
        <f>SUM(X10:AB10)</f>
        <v>0</v>
      </c>
      <c r="O10" s="14">
        <f>SUM(AC9:AH9)</f>
        <v>0</v>
      </c>
      <c r="P10" s="14">
        <v>0</v>
      </c>
      <c r="Q10" s="52">
        <v>5</v>
      </c>
      <c r="R10" s="52">
        <v>0</v>
      </c>
      <c r="S10" s="55">
        <v>0</v>
      </c>
      <c r="T10" s="55">
        <v>0</v>
      </c>
      <c r="U10" s="55">
        <v>2</v>
      </c>
      <c r="V10" s="55">
        <v>3</v>
      </c>
      <c r="W10" s="55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14" t="s">
        <v>381</v>
      </c>
    </row>
    <row r="11" spans="1:36" x14ac:dyDescent="0.2">
      <c r="A11" s="14" t="s">
        <v>499</v>
      </c>
      <c r="B11" s="14" t="s">
        <v>481</v>
      </c>
      <c r="C11" s="14" t="s">
        <v>1004</v>
      </c>
      <c r="D11" s="14" t="s">
        <v>1005</v>
      </c>
      <c r="E11" s="14" t="s">
        <v>41</v>
      </c>
      <c r="F11" s="15">
        <v>0.37</v>
      </c>
      <c r="G11" s="14">
        <v>10</v>
      </c>
      <c r="H11" s="16">
        <v>35</v>
      </c>
      <c r="I11" s="14" t="s">
        <v>363</v>
      </c>
      <c r="J11" s="14" t="s">
        <v>363</v>
      </c>
      <c r="K11" s="14" t="s">
        <v>363</v>
      </c>
      <c r="L11" s="40">
        <v>10</v>
      </c>
      <c r="M11" s="14">
        <f>SUM(S11:W11)</f>
        <v>0</v>
      </c>
      <c r="N11" s="14">
        <f>SUM(X11:AB11)</f>
        <v>10</v>
      </c>
      <c r="O11" s="14">
        <f>SUM(AC11:AH11)</f>
        <v>0</v>
      </c>
      <c r="P11" s="14">
        <v>0</v>
      </c>
      <c r="Q11" s="39">
        <v>10</v>
      </c>
      <c r="R11" s="39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9">
        <v>7</v>
      </c>
      <c r="Y11" s="19">
        <v>3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14" t="s">
        <v>1006</v>
      </c>
    </row>
    <row r="12" spans="1:36" x14ac:dyDescent="0.2">
      <c r="A12" s="14" t="s">
        <v>499</v>
      </c>
      <c r="B12" s="14" t="s">
        <v>481</v>
      </c>
      <c r="C12" s="14" t="s">
        <v>1054</v>
      </c>
      <c r="D12" s="14" t="s">
        <v>1055</v>
      </c>
      <c r="E12" s="14" t="s">
        <v>28</v>
      </c>
      <c r="F12" s="15">
        <v>0.48</v>
      </c>
      <c r="G12" s="14">
        <v>13</v>
      </c>
      <c r="H12" s="16">
        <f>SUM(G12/F12)</f>
        <v>27.083333333333336</v>
      </c>
      <c r="I12" s="14" t="s">
        <v>363</v>
      </c>
      <c r="J12" s="14" t="s">
        <v>363</v>
      </c>
      <c r="K12" s="14" t="s">
        <v>363</v>
      </c>
      <c r="L12" s="14">
        <v>13</v>
      </c>
      <c r="M12" s="14">
        <f>SUM(S12:W12)</f>
        <v>0</v>
      </c>
      <c r="N12" s="14">
        <f>SUM(X12:AB12)</f>
        <v>13</v>
      </c>
      <c r="O12" s="14">
        <f>SUM(AC12:AH12)</f>
        <v>0</v>
      </c>
      <c r="P12" s="14">
        <v>0</v>
      </c>
      <c r="Q12" s="17">
        <v>13</v>
      </c>
      <c r="R12" s="17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9">
        <v>7</v>
      </c>
      <c r="Y12" s="19">
        <v>6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14" t="s">
        <v>1006</v>
      </c>
    </row>
  </sheetData>
  <sortState xmlns:xlrd2="http://schemas.microsoft.com/office/spreadsheetml/2017/richdata2" ref="A2:AJ12">
    <sortCondition ref="B1:B12"/>
  </sortState>
  <pageMargins left="0.7" right="0.7" top="0.75" bottom="0.75" header="0.3" footer="0.3"/>
  <ignoredErrors>
    <ignoredError sqref="M2:O3 M4:N4 M7:O7 M9:O1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890FD-53D8-4F60-BB42-516BA92B3C9A}">
  <dimension ref="A1:AJ10"/>
  <sheetViews>
    <sheetView topLeftCell="W1" workbookViewId="0">
      <selection activeCell="AE34" sqref="AE34"/>
    </sheetView>
  </sheetViews>
  <sheetFormatPr defaultRowHeight="14.25" x14ac:dyDescent="0.2"/>
  <cols>
    <col min="1" max="2" width="9.140625" style="21"/>
    <col min="3" max="3" width="10.85546875" style="21" bestFit="1" customWidth="1"/>
    <col min="4" max="4" width="61.28515625" style="21" customWidth="1"/>
    <col min="5" max="5" width="11.5703125" style="21" bestFit="1" customWidth="1"/>
    <col min="6" max="7" width="9.140625" style="21"/>
    <col min="8" max="8" width="9.140625" style="41"/>
    <col min="9" max="17" width="9.140625" style="21"/>
    <col min="18" max="18" width="14.425781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23" t="s">
        <v>29</v>
      </c>
      <c r="B2" s="23" t="s">
        <v>554</v>
      </c>
      <c r="C2" s="23" t="s">
        <v>112</v>
      </c>
      <c r="D2" s="23" t="s">
        <v>113</v>
      </c>
      <c r="E2" s="23" t="s">
        <v>28</v>
      </c>
      <c r="F2" s="24">
        <v>0.02</v>
      </c>
      <c r="G2" s="24">
        <v>1</v>
      </c>
      <c r="H2" s="25">
        <v>44.24</v>
      </c>
      <c r="I2" s="14" t="s">
        <v>363</v>
      </c>
      <c r="J2" s="14" t="s">
        <v>363</v>
      </c>
      <c r="K2" s="14" t="s">
        <v>363</v>
      </c>
      <c r="L2" s="24">
        <v>1</v>
      </c>
      <c r="M2" s="24">
        <v>1</v>
      </c>
      <c r="N2" s="24">
        <v>0</v>
      </c>
      <c r="O2" s="24">
        <v>0</v>
      </c>
      <c r="P2" s="24">
        <v>0</v>
      </c>
      <c r="Q2" s="26">
        <v>1</v>
      </c>
      <c r="R2" s="26">
        <v>0</v>
      </c>
      <c r="S2" s="37">
        <v>1</v>
      </c>
      <c r="T2" s="37">
        <v>0</v>
      </c>
      <c r="U2" s="37">
        <v>0</v>
      </c>
      <c r="V2" s="37">
        <v>0</v>
      </c>
      <c r="W2" s="37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23" t="s">
        <v>86</v>
      </c>
    </row>
    <row r="3" spans="1:36" x14ac:dyDescent="0.2">
      <c r="A3" s="27" t="s">
        <v>387</v>
      </c>
      <c r="B3" s="27" t="s">
        <v>554</v>
      </c>
      <c r="C3" s="27" t="s">
        <v>679</v>
      </c>
      <c r="D3" s="27" t="s">
        <v>680</v>
      </c>
      <c r="E3" s="27" t="s">
        <v>28</v>
      </c>
      <c r="F3" s="28">
        <v>0.15</v>
      </c>
      <c r="G3" s="28">
        <v>16</v>
      </c>
      <c r="H3" s="95">
        <f t="shared" ref="H3:H8" si="0">SUM(G3/F3)</f>
        <v>106.66666666666667</v>
      </c>
      <c r="I3" s="14" t="s">
        <v>363</v>
      </c>
      <c r="J3" s="14" t="s">
        <v>363</v>
      </c>
      <c r="K3" s="14" t="s">
        <v>363</v>
      </c>
      <c r="L3" s="28">
        <v>16</v>
      </c>
      <c r="M3" s="30">
        <f t="shared" ref="M3:M10" si="1">SUM(S3:W3)</f>
        <v>16</v>
      </c>
      <c r="N3" s="30">
        <f t="shared" ref="N3:N10" si="2">SUM(X3:AB3)</f>
        <v>0</v>
      </c>
      <c r="O3" s="14">
        <f>SUM(AC2:AH2)</f>
        <v>0</v>
      </c>
      <c r="P3" s="14">
        <v>0</v>
      </c>
      <c r="Q3" s="22">
        <v>5</v>
      </c>
      <c r="R3" s="22">
        <v>11</v>
      </c>
      <c r="S3" s="18">
        <v>0</v>
      </c>
      <c r="T3" s="18">
        <v>9</v>
      </c>
      <c r="U3" s="18">
        <v>7</v>
      </c>
      <c r="V3" s="18">
        <v>0</v>
      </c>
      <c r="W3" s="18">
        <v>0</v>
      </c>
      <c r="X3" s="31">
        <v>0</v>
      </c>
      <c r="Y3" s="31">
        <v>0</v>
      </c>
      <c r="Z3" s="31">
        <v>0</v>
      </c>
      <c r="AA3" s="31">
        <v>0</v>
      </c>
      <c r="AB3" s="31">
        <v>0</v>
      </c>
      <c r="AC3" s="32">
        <v>0</v>
      </c>
      <c r="AD3" s="32">
        <v>0</v>
      </c>
      <c r="AE3" s="32">
        <v>0</v>
      </c>
      <c r="AF3" s="32">
        <v>0</v>
      </c>
      <c r="AG3" s="32">
        <v>0</v>
      </c>
      <c r="AH3" s="32">
        <v>0</v>
      </c>
      <c r="AI3" s="20">
        <v>0</v>
      </c>
      <c r="AJ3" s="14" t="s">
        <v>529</v>
      </c>
    </row>
    <row r="4" spans="1:36" x14ac:dyDescent="0.2">
      <c r="A4" s="27" t="s">
        <v>387</v>
      </c>
      <c r="B4" s="27" t="s">
        <v>554</v>
      </c>
      <c r="C4" s="27" t="s">
        <v>685</v>
      </c>
      <c r="D4" s="27" t="s">
        <v>686</v>
      </c>
      <c r="E4" s="27" t="s">
        <v>28</v>
      </c>
      <c r="F4" s="28">
        <v>0.03</v>
      </c>
      <c r="G4" s="28">
        <v>1</v>
      </c>
      <c r="H4" s="95">
        <f t="shared" si="0"/>
        <v>33.333333333333336</v>
      </c>
      <c r="I4" s="14" t="s">
        <v>363</v>
      </c>
      <c r="J4" s="14" t="s">
        <v>363</v>
      </c>
      <c r="K4" s="14" t="s">
        <v>363</v>
      </c>
      <c r="L4" s="28">
        <v>1</v>
      </c>
      <c r="M4" s="30">
        <f t="shared" si="1"/>
        <v>1</v>
      </c>
      <c r="N4" s="30">
        <f t="shared" si="2"/>
        <v>0</v>
      </c>
      <c r="O4" s="14">
        <f>SUM(AC3:AH3)</f>
        <v>0</v>
      </c>
      <c r="P4" s="14">
        <v>0</v>
      </c>
      <c r="Q4" s="22">
        <v>1</v>
      </c>
      <c r="R4" s="22">
        <v>0</v>
      </c>
      <c r="S4" s="18">
        <v>0</v>
      </c>
      <c r="T4" s="18">
        <v>1</v>
      </c>
      <c r="U4" s="18">
        <v>0</v>
      </c>
      <c r="V4" s="18">
        <v>0</v>
      </c>
      <c r="W4" s="18">
        <v>0</v>
      </c>
      <c r="X4" s="31">
        <v>0</v>
      </c>
      <c r="Y4" s="31">
        <v>0</v>
      </c>
      <c r="Z4" s="31">
        <v>0</v>
      </c>
      <c r="AA4" s="31">
        <v>0</v>
      </c>
      <c r="AB4" s="31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20">
        <v>0</v>
      </c>
      <c r="AJ4" s="14" t="s">
        <v>391</v>
      </c>
    </row>
    <row r="5" spans="1:36" x14ac:dyDescent="0.2">
      <c r="A5" s="27" t="s">
        <v>387</v>
      </c>
      <c r="B5" s="27" t="s">
        <v>554</v>
      </c>
      <c r="C5" s="27" t="s">
        <v>806</v>
      </c>
      <c r="D5" s="27" t="s">
        <v>807</v>
      </c>
      <c r="E5" s="27" t="s">
        <v>28</v>
      </c>
      <c r="F5" s="28">
        <v>0.01</v>
      </c>
      <c r="G5" s="28">
        <v>1</v>
      </c>
      <c r="H5" s="95">
        <f t="shared" si="0"/>
        <v>100</v>
      </c>
      <c r="I5" s="14" t="s">
        <v>363</v>
      </c>
      <c r="J5" s="14" t="s">
        <v>363</v>
      </c>
      <c r="K5" s="14" t="s">
        <v>363</v>
      </c>
      <c r="L5" s="28">
        <v>1</v>
      </c>
      <c r="M5" s="30">
        <f t="shared" si="1"/>
        <v>1</v>
      </c>
      <c r="N5" s="30">
        <f t="shared" si="2"/>
        <v>0</v>
      </c>
      <c r="O5" s="14">
        <f>SUM(AC4:AH4)</f>
        <v>0</v>
      </c>
      <c r="P5" s="14">
        <v>0</v>
      </c>
      <c r="Q5" s="22">
        <v>0</v>
      </c>
      <c r="R5" s="22">
        <v>1</v>
      </c>
      <c r="S5" s="18">
        <v>0</v>
      </c>
      <c r="T5" s="18">
        <v>1</v>
      </c>
      <c r="U5" s="18">
        <v>0</v>
      </c>
      <c r="V5" s="18">
        <v>0</v>
      </c>
      <c r="W5" s="18">
        <v>0</v>
      </c>
      <c r="X5" s="31">
        <v>0</v>
      </c>
      <c r="Y5" s="31">
        <v>0</v>
      </c>
      <c r="Z5" s="31">
        <v>0</v>
      </c>
      <c r="AA5" s="31">
        <v>0</v>
      </c>
      <c r="AB5" s="31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20">
        <v>0</v>
      </c>
      <c r="AJ5" s="14" t="s">
        <v>391</v>
      </c>
    </row>
    <row r="6" spans="1:36" x14ac:dyDescent="0.2">
      <c r="A6" s="40" t="s">
        <v>499</v>
      </c>
      <c r="B6" s="40" t="s">
        <v>554</v>
      </c>
      <c r="C6" s="40" t="s">
        <v>860</v>
      </c>
      <c r="D6" s="40" t="s">
        <v>861</v>
      </c>
      <c r="E6" s="40" t="s">
        <v>127</v>
      </c>
      <c r="F6" s="53">
        <v>0.72</v>
      </c>
      <c r="G6" s="40">
        <v>20</v>
      </c>
      <c r="H6" s="54">
        <f t="shared" si="0"/>
        <v>27.777777777777779</v>
      </c>
      <c r="I6" s="14" t="s">
        <v>363</v>
      </c>
      <c r="J6" s="14" t="s">
        <v>363</v>
      </c>
      <c r="K6" s="14" t="s">
        <v>363</v>
      </c>
      <c r="L6" s="40">
        <v>20</v>
      </c>
      <c r="M6" s="14">
        <f t="shared" si="1"/>
        <v>0</v>
      </c>
      <c r="N6" s="14">
        <f t="shared" si="2"/>
        <v>20</v>
      </c>
      <c r="O6" s="14">
        <f>SUM(AC6:AH6)</f>
        <v>0</v>
      </c>
      <c r="P6" s="14">
        <v>0</v>
      </c>
      <c r="Q6" s="39">
        <v>20</v>
      </c>
      <c r="R6" s="39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9">
        <v>20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40" t="s">
        <v>862</v>
      </c>
    </row>
    <row r="7" spans="1:36" x14ac:dyDescent="0.2">
      <c r="A7" s="14" t="s">
        <v>499</v>
      </c>
      <c r="B7" s="14" t="s">
        <v>554</v>
      </c>
      <c r="C7" s="14" t="s">
        <v>917</v>
      </c>
      <c r="D7" s="40" t="s">
        <v>918</v>
      </c>
      <c r="E7" s="14" t="s">
        <v>127</v>
      </c>
      <c r="F7" s="15">
        <v>5.0999999999999996</v>
      </c>
      <c r="G7" s="14">
        <v>175</v>
      </c>
      <c r="H7" s="16">
        <f t="shared" si="0"/>
        <v>34.313725490196077</v>
      </c>
      <c r="I7" s="14" t="s">
        <v>363</v>
      </c>
      <c r="J7" s="14" t="s">
        <v>363</v>
      </c>
      <c r="K7" s="14" t="s">
        <v>363</v>
      </c>
      <c r="L7" s="14">
        <v>175</v>
      </c>
      <c r="M7" s="14">
        <f t="shared" si="1"/>
        <v>103</v>
      </c>
      <c r="N7" s="14">
        <f t="shared" si="2"/>
        <v>72</v>
      </c>
      <c r="O7" s="14">
        <f>SUM(AC7:AH7)</f>
        <v>0</v>
      </c>
      <c r="P7" s="14">
        <v>0</v>
      </c>
      <c r="Q7" s="39">
        <v>175</v>
      </c>
      <c r="R7" s="39">
        <v>0</v>
      </c>
      <c r="S7" s="18">
        <v>0</v>
      </c>
      <c r="T7" s="18">
        <v>0</v>
      </c>
      <c r="U7" s="18">
        <v>0</v>
      </c>
      <c r="V7" s="18">
        <v>35</v>
      </c>
      <c r="W7" s="18">
        <v>68</v>
      </c>
      <c r="X7" s="19">
        <v>68</v>
      </c>
      <c r="Y7" s="19">
        <v>4</v>
      </c>
      <c r="Z7" s="19">
        <v>0</v>
      </c>
      <c r="AA7" s="19">
        <v>0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14" t="s">
        <v>919</v>
      </c>
    </row>
    <row r="8" spans="1:36" x14ac:dyDescent="0.2">
      <c r="A8" s="14" t="s">
        <v>499</v>
      </c>
      <c r="B8" s="14" t="s">
        <v>554</v>
      </c>
      <c r="C8" s="14" t="s">
        <v>1038</v>
      </c>
      <c r="D8" s="40" t="s">
        <v>1039</v>
      </c>
      <c r="E8" s="14" t="s">
        <v>28</v>
      </c>
      <c r="F8" s="15">
        <v>2.19</v>
      </c>
      <c r="G8" s="14">
        <v>122</v>
      </c>
      <c r="H8" s="16">
        <f t="shared" si="0"/>
        <v>55.707762557077629</v>
      </c>
      <c r="I8" s="14" t="s">
        <v>363</v>
      </c>
      <c r="J8" s="14" t="s">
        <v>363</v>
      </c>
      <c r="K8" s="14" t="s">
        <v>363</v>
      </c>
      <c r="L8" s="14">
        <v>122</v>
      </c>
      <c r="M8" s="14">
        <f t="shared" si="1"/>
        <v>0</v>
      </c>
      <c r="N8" s="14">
        <f t="shared" si="2"/>
        <v>0</v>
      </c>
      <c r="O8" s="14">
        <f>SUM(AC8:AH8)</f>
        <v>122</v>
      </c>
      <c r="P8" s="14">
        <v>0</v>
      </c>
      <c r="Q8" s="17">
        <v>85</v>
      </c>
      <c r="R8" s="17">
        <v>37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68</v>
      </c>
      <c r="AD8" s="20">
        <v>54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14" t="s">
        <v>867</v>
      </c>
    </row>
    <row r="9" spans="1:36" x14ac:dyDescent="0.2">
      <c r="A9" s="14" t="s">
        <v>499</v>
      </c>
      <c r="B9" s="40" t="s">
        <v>554</v>
      </c>
      <c r="C9" s="40" t="s">
        <v>1065</v>
      </c>
      <c r="D9" s="14" t="s">
        <v>1066</v>
      </c>
      <c r="E9" s="14" t="s">
        <v>28</v>
      </c>
      <c r="F9" s="15">
        <v>0.26</v>
      </c>
      <c r="G9" s="14">
        <v>7</v>
      </c>
      <c r="H9" s="16">
        <v>35</v>
      </c>
      <c r="I9" s="14" t="s">
        <v>363</v>
      </c>
      <c r="J9" s="14" t="s">
        <v>363</v>
      </c>
      <c r="K9" s="14" t="s">
        <v>363</v>
      </c>
      <c r="L9" s="40">
        <v>7</v>
      </c>
      <c r="M9" s="14">
        <f t="shared" si="1"/>
        <v>0</v>
      </c>
      <c r="N9" s="14">
        <f t="shared" si="2"/>
        <v>0</v>
      </c>
      <c r="O9" s="14">
        <f>SUM(AC9:AH9)</f>
        <v>7</v>
      </c>
      <c r="P9" s="14">
        <v>0</v>
      </c>
      <c r="Q9" s="39">
        <v>7</v>
      </c>
      <c r="R9" s="39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5</v>
      </c>
      <c r="AD9" s="20">
        <v>2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40" t="s">
        <v>867</v>
      </c>
    </row>
    <row r="10" spans="1:36" x14ac:dyDescent="0.2">
      <c r="A10" s="14" t="s">
        <v>499</v>
      </c>
      <c r="B10" s="14" t="s">
        <v>554</v>
      </c>
      <c r="C10" s="14" t="s">
        <v>1069</v>
      </c>
      <c r="D10" s="14" t="s">
        <v>1070</v>
      </c>
      <c r="E10" s="14" t="s">
        <v>28</v>
      </c>
      <c r="F10" s="15">
        <v>0.21</v>
      </c>
      <c r="G10" s="14">
        <v>7</v>
      </c>
      <c r="H10" s="16">
        <v>35</v>
      </c>
      <c r="I10" s="14" t="s">
        <v>363</v>
      </c>
      <c r="J10" s="14" t="s">
        <v>363</v>
      </c>
      <c r="K10" s="14" t="s">
        <v>363</v>
      </c>
      <c r="L10" s="40">
        <v>7</v>
      </c>
      <c r="M10" s="14">
        <f t="shared" si="1"/>
        <v>0</v>
      </c>
      <c r="N10" s="14">
        <f t="shared" si="2"/>
        <v>0</v>
      </c>
      <c r="O10" s="14">
        <f>SUM(AC10:AH10)</f>
        <v>7</v>
      </c>
      <c r="P10" s="14">
        <v>0</v>
      </c>
      <c r="Q10" s="39">
        <v>7</v>
      </c>
      <c r="R10" s="39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5</v>
      </c>
      <c r="AE10" s="20">
        <v>2</v>
      </c>
      <c r="AF10" s="20">
        <v>0</v>
      </c>
      <c r="AG10" s="20">
        <v>0</v>
      </c>
      <c r="AH10" s="20">
        <v>0</v>
      </c>
      <c r="AI10" s="20">
        <v>0</v>
      </c>
      <c r="AJ10" s="14" t="s">
        <v>867</v>
      </c>
    </row>
  </sheetData>
  <sortState xmlns:xlrd2="http://schemas.microsoft.com/office/spreadsheetml/2017/richdata2" ref="A2:AJ11">
    <sortCondition ref="B1:B11"/>
  </sortState>
  <pageMargins left="0.7" right="0.7" top="0.75" bottom="0.75" header="0.3" footer="0.3"/>
  <ignoredErrors>
    <ignoredError sqref="M3:O10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BF6D4-7281-41C2-BA85-11E95A44A4DA}">
  <dimension ref="A1:AJ42"/>
  <sheetViews>
    <sheetView topLeftCell="V1" workbookViewId="0">
      <selection activeCell="AI14" sqref="AI14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2" style="21" bestFit="1" customWidth="1"/>
    <col min="4" max="4" width="60.42578125" style="21" customWidth="1"/>
    <col min="5" max="5" width="11.5703125" style="21" bestFit="1" customWidth="1"/>
    <col min="6" max="7" width="9.140625" style="21"/>
    <col min="8" max="8" width="9.140625" style="101"/>
    <col min="9" max="17" width="9.140625" style="21"/>
    <col min="18" max="18" width="14.1406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98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27" t="s">
        <v>387</v>
      </c>
      <c r="B2" s="27" t="s">
        <v>392</v>
      </c>
      <c r="C2" s="56" t="s">
        <v>711</v>
      </c>
      <c r="D2" s="27" t="s">
        <v>712</v>
      </c>
      <c r="E2" s="27" t="s">
        <v>28</v>
      </c>
      <c r="F2" s="27">
        <v>0.01</v>
      </c>
      <c r="G2" s="27">
        <v>1</v>
      </c>
      <c r="H2" s="102">
        <f>G2/F2</f>
        <v>100</v>
      </c>
      <c r="I2" s="14" t="s">
        <v>363</v>
      </c>
      <c r="J2" s="14" t="s">
        <v>363</v>
      </c>
      <c r="K2" s="14" t="s">
        <v>363</v>
      </c>
      <c r="L2" s="28">
        <v>1</v>
      </c>
      <c r="M2" s="30">
        <f>SUM(S2:W2)</f>
        <v>1</v>
      </c>
      <c r="N2" s="30">
        <f>SUM(X2:AB2)</f>
        <v>0</v>
      </c>
      <c r="O2" s="14">
        <v>0</v>
      </c>
      <c r="P2" s="14">
        <v>0</v>
      </c>
      <c r="Q2" s="57">
        <v>0</v>
      </c>
      <c r="R2" s="57">
        <v>1</v>
      </c>
      <c r="S2" s="58">
        <v>0</v>
      </c>
      <c r="T2" s="58">
        <v>1</v>
      </c>
      <c r="U2" s="58">
        <v>0</v>
      </c>
      <c r="V2" s="58">
        <v>0</v>
      </c>
      <c r="W2" s="58">
        <v>0</v>
      </c>
      <c r="X2" s="59">
        <v>0</v>
      </c>
      <c r="Y2" s="59">
        <v>0</v>
      </c>
      <c r="Z2" s="59">
        <v>0</v>
      </c>
      <c r="AA2" s="59">
        <v>0</v>
      </c>
      <c r="AB2" s="59">
        <v>0</v>
      </c>
      <c r="AC2" s="60">
        <v>0</v>
      </c>
      <c r="AD2" s="60">
        <v>0</v>
      </c>
      <c r="AE2" s="60">
        <v>0</v>
      </c>
      <c r="AF2" s="60">
        <v>0</v>
      </c>
      <c r="AG2" s="60">
        <v>0</v>
      </c>
      <c r="AH2" s="60">
        <v>0</v>
      </c>
      <c r="AI2" s="60">
        <v>0</v>
      </c>
      <c r="AJ2" s="14" t="s">
        <v>391</v>
      </c>
    </row>
    <row r="3" spans="1:36" x14ac:dyDescent="0.2">
      <c r="A3" s="23" t="s">
        <v>29</v>
      </c>
      <c r="B3" s="23" t="s">
        <v>392</v>
      </c>
      <c r="C3" s="23" t="s">
        <v>26</v>
      </c>
      <c r="D3" s="23" t="s">
        <v>27</v>
      </c>
      <c r="E3" s="23" t="s">
        <v>28</v>
      </c>
      <c r="F3" s="24">
        <v>0.21</v>
      </c>
      <c r="G3" s="24">
        <v>14</v>
      </c>
      <c r="H3" s="99">
        <v>66.599999999999994</v>
      </c>
      <c r="I3" s="14" t="s">
        <v>363</v>
      </c>
      <c r="J3" s="14" t="s">
        <v>363</v>
      </c>
      <c r="K3" s="14" t="s">
        <v>363</v>
      </c>
      <c r="L3" s="24">
        <v>14</v>
      </c>
      <c r="M3" s="24">
        <v>14</v>
      </c>
      <c r="N3" s="24">
        <v>0</v>
      </c>
      <c r="O3" s="24">
        <v>0</v>
      </c>
      <c r="P3" s="24">
        <v>0</v>
      </c>
      <c r="Q3" s="26">
        <v>14</v>
      </c>
      <c r="R3" s="26">
        <v>0</v>
      </c>
      <c r="S3" s="55">
        <v>6</v>
      </c>
      <c r="T3" s="55">
        <v>8</v>
      </c>
      <c r="U3" s="55">
        <v>0</v>
      </c>
      <c r="V3" s="55">
        <v>0</v>
      </c>
      <c r="W3" s="55">
        <v>0</v>
      </c>
      <c r="X3" s="19">
        <v>0</v>
      </c>
      <c r="Y3" s="19">
        <v>0</v>
      </c>
      <c r="Z3" s="19">
        <v>0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60">
        <v>0</v>
      </c>
      <c r="AJ3" s="23" t="s">
        <v>30</v>
      </c>
    </row>
    <row r="4" spans="1:36" x14ac:dyDescent="0.2">
      <c r="A4" s="23" t="s">
        <v>382</v>
      </c>
      <c r="B4" s="23" t="s">
        <v>392</v>
      </c>
      <c r="C4" s="23" t="s">
        <v>425</v>
      </c>
      <c r="D4" s="23" t="s">
        <v>426</v>
      </c>
      <c r="E4" s="23" t="s">
        <v>28</v>
      </c>
      <c r="F4" s="24">
        <v>1.05</v>
      </c>
      <c r="G4" s="24">
        <v>46</v>
      </c>
      <c r="H4" s="99">
        <v>43.808999999999997</v>
      </c>
      <c r="I4" s="14" t="s">
        <v>363</v>
      </c>
      <c r="J4" s="14" t="s">
        <v>363</v>
      </c>
      <c r="K4" s="14" t="s">
        <v>363</v>
      </c>
      <c r="L4" s="24">
        <v>8</v>
      </c>
      <c r="M4" s="14">
        <f>SUM(S4:W4)</f>
        <v>0</v>
      </c>
      <c r="N4" s="14">
        <f>SUM(X4:AB4)</f>
        <v>8</v>
      </c>
      <c r="O4" s="14">
        <f>SUM(AC4:AH4)</f>
        <v>0</v>
      </c>
      <c r="P4" s="14">
        <v>0</v>
      </c>
      <c r="Q4" s="26">
        <v>46</v>
      </c>
      <c r="R4" s="26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3</v>
      </c>
      <c r="Y4" s="19">
        <v>5</v>
      </c>
      <c r="Z4" s="19">
        <v>0</v>
      </c>
      <c r="AA4" s="19">
        <v>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60">
        <v>0</v>
      </c>
      <c r="AJ4" s="61" t="s">
        <v>427</v>
      </c>
    </row>
    <row r="5" spans="1:36" x14ac:dyDescent="0.2">
      <c r="A5" s="14" t="s">
        <v>382</v>
      </c>
      <c r="B5" s="14" t="s">
        <v>392</v>
      </c>
      <c r="C5" s="14" t="s">
        <v>449</v>
      </c>
      <c r="D5" s="14" t="s">
        <v>450</v>
      </c>
      <c r="E5" s="14" t="s">
        <v>28</v>
      </c>
      <c r="F5" s="15">
        <v>0.42</v>
      </c>
      <c r="G5" s="14">
        <v>24</v>
      </c>
      <c r="H5" s="16">
        <f>SUM(G5/F5)</f>
        <v>57.142857142857146</v>
      </c>
      <c r="I5" s="14" t="s">
        <v>363</v>
      </c>
      <c r="J5" s="14" t="s">
        <v>363</v>
      </c>
      <c r="K5" s="14" t="s">
        <v>363</v>
      </c>
      <c r="L5" s="14">
        <v>24</v>
      </c>
      <c r="M5" s="14">
        <f>SUM(S5:W5)</f>
        <v>0</v>
      </c>
      <c r="N5" s="14">
        <f>SUM(X5:AB5)</f>
        <v>0</v>
      </c>
      <c r="O5" s="14">
        <f>SUM(AC5:AH5)</f>
        <v>24</v>
      </c>
      <c r="P5" s="14">
        <v>0</v>
      </c>
      <c r="Q5" s="17">
        <v>10</v>
      </c>
      <c r="R5" s="17">
        <v>14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21</v>
      </c>
      <c r="AD5" s="20">
        <v>3</v>
      </c>
      <c r="AE5" s="20">
        <v>0</v>
      </c>
      <c r="AF5" s="20">
        <v>0</v>
      </c>
      <c r="AG5" s="20">
        <v>0</v>
      </c>
      <c r="AH5" s="20">
        <v>0</v>
      </c>
      <c r="AI5" s="60">
        <v>0</v>
      </c>
      <c r="AJ5" s="14" t="s">
        <v>418</v>
      </c>
    </row>
    <row r="6" spans="1:36" x14ac:dyDescent="0.2">
      <c r="A6" s="14" t="s">
        <v>382</v>
      </c>
      <c r="B6" s="27" t="s">
        <v>392</v>
      </c>
      <c r="C6" s="14" t="s">
        <v>484</v>
      </c>
      <c r="D6" s="14" t="s">
        <v>485</v>
      </c>
      <c r="E6" s="27" t="s">
        <v>28</v>
      </c>
      <c r="F6" s="28">
        <v>0.15</v>
      </c>
      <c r="G6" s="14">
        <v>126</v>
      </c>
      <c r="H6" s="16">
        <f>SUM(G6/F6)</f>
        <v>840</v>
      </c>
      <c r="I6" s="14" t="s">
        <v>363</v>
      </c>
      <c r="J6" s="14" t="s">
        <v>363</v>
      </c>
      <c r="K6" s="14" t="s">
        <v>363</v>
      </c>
      <c r="L6" s="14">
        <v>126</v>
      </c>
      <c r="M6" s="14">
        <f>SUM(S6:W6)</f>
        <v>0</v>
      </c>
      <c r="N6" s="14">
        <f>SUM(X6:AB6)</f>
        <v>0</v>
      </c>
      <c r="O6" s="14">
        <f>SUM(AC6:AH6)</f>
        <v>126</v>
      </c>
      <c r="P6" s="14">
        <v>0</v>
      </c>
      <c r="Q6" s="22">
        <v>0</v>
      </c>
      <c r="R6" s="22">
        <v>126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68</v>
      </c>
      <c r="AG6" s="20">
        <v>58</v>
      </c>
      <c r="AH6" s="20">
        <v>0</v>
      </c>
      <c r="AI6" s="60">
        <v>0</v>
      </c>
      <c r="AJ6" s="14" t="s">
        <v>418</v>
      </c>
    </row>
    <row r="7" spans="1:36" x14ac:dyDescent="0.2">
      <c r="A7" s="27" t="s">
        <v>387</v>
      </c>
      <c r="B7" s="27" t="s">
        <v>392</v>
      </c>
      <c r="C7" s="27" t="s">
        <v>486</v>
      </c>
      <c r="D7" s="27" t="s">
        <v>487</v>
      </c>
      <c r="E7" s="27" t="s">
        <v>28</v>
      </c>
      <c r="F7" s="28">
        <v>0.1</v>
      </c>
      <c r="G7" s="28">
        <v>8</v>
      </c>
      <c r="H7" s="100">
        <v>80</v>
      </c>
      <c r="I7" s="14" t="s">
        <v>363</v>
      </c>
      <c r="J7" s="14" t="s">
        <v>363</v>
      </c>
      <c r="K7" s="14" t="s">
        <v>363</v>
      </c>
      <c r="L7" s="28">
        <v>8</v>
      </c>
      <c r="M7" s="30">
        <f>SUM(S7:W7)</f>
        <v>8</v>
      </c>
      <c r="N7" s="30">
        <f>SUM(X7:AB7)</f>
        <v>0</v>
      </c>
      <c r="O7" s="14">
        <f>SUM(AC7:AI7)</f>
        <v>0</v>
      </c>
      <c r="P7" s="14">
        <v>0</v>
      </c>
      <c r="Q7" s="22">
        <v>8</v>
      </c>
      <c r="R7" s="22">
        <v>0</v>
      </c>
      <c r="S7" s="18">
        <v>0</v>
      </c>
      <c r="T7" s="18">
        <v>3</v>
      </c>
      <c r="U7" s="18">
        <v>5</v>
      </c>
      <c r="V7" s="18">
        <v>0</v>
      </c>
      <c r="W7" s="18">
        <v>0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  <c r="AI7" s="60">
        <v>0</v>
      </c>
      <c r="AJ7" s="14" t="s">
        <v>391</v>
      </c>
    </row>
    <row r="8" spans="1:36" x14ac:dyDescent="0.2">
      <c r="A8" s="27" t="s">
        <v>387</v>
      </c>
      <c r="B8" s="27" t="s">
        <v>392</v>
      </c>
      <c r="C8" s="27" t="s">
        <v>527</v>
      </c>
      <c r="D8" s="27" t="s">
        <v>528</v>
      </c>
      <c r="E8" s="27" t="s">
        <v>41</v>
      </c>
      <c r="F8" s="28">
        <v>0.09</v>
      </c>
      <c r="G8" s="28">
        <v>14</v>
      </c>
      <c r="H8" s="100">
        <v>155.5</v>
      </c>
      <c r="I8" s="14" t="s">
        <v>363</v>
      </c>
      <c r="J8" s="14" t="s">
        <v>363</v>
      </c>
      <c r="K8" s="14" t="s">
        <v>363</v>
      </c>
      <c r="L8" s="28">
        <v>14</v>
      </c>
      <c r="M8" s="30">
        <f>SUM(S8:W8)</f>
        <v>14</v>
      </c>
      <c r="N8" s="30">
        <f>SUM(X8:AB8)</f>
        <v>0</v>
      </c>
      <c r="O8" s="14">
        <f>SUM(AC7:AH7)</f>
        <v>0</v>
      </c>
      <c r="P8" s="14">
        <v>0</v>
      </c>
      <c r="Q8" s="22">
        <v>0</v>
      </c>
      <c r="R8" s="22">
        <v>14</v>
      </c>
      <c r="S8" s="18">
        <v>7</v>
      </c>
      <c r="T8" s="18">
        <v>7</v>
      </c>
      <c r="U8" s="18">
        <v>0</v>
      </c>
      <c r="V8" s="18">
        <v>0</v>
      </c>
      <c r="W8" s="18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2">
        <v>0</v>
      </c>
      <c r="AD8" s="32">
        <v>0</v>
      </c>
      <c r="AE8" s="32">
        <v>0</v>
      </c>
      <c r="AF8" s="32">
        <v>0</v>
      </c>
      <c r="AG8" s="32">
        <v>0</v>
      </c>
      <c r="AH8" s="32">
        <v>0</v>
      </c>
      <c r="AI8" s="60">
        <v>0</v>
      </c>
      <c r="AJ8" s="14" t="s">
        <v>529</v>
      </c>
    </row>
    <row r="9" spans="1:36" ht="13.5" customHeight="1" x14ac:dyDescent="0.2">
      <c r="A9" s="23" t="s">
        <v>29</v>
      </c>
      <c r="B9" s="23" t="s">
        <v>392</v>
      </c>
      <c r="C9" s="23" t="s">
        <v>89</v>
      </c>
      <c r="D9" s="23" t="s">
        <v>90</v>
      </c>
      <c r="E9" s="23" t="s">
        <v>28</v>
      </c>
      <c r="F9" s="24">
        <v>0.02</v>
      </c>
      <c r="G9" s="24">
        <v>2</v>
      </c>
      <c r="H9" s="99">
        <v>66.665999999999997</v>
      </c>
      <c r="I9" s="14" t="s">
        <v>363</v>
      </c>
      <c r="J9" s="14" t="s">
        <v>363</v>
      </c>
      <c r="K9" s="14" t="s">
        <v>363</v>
      </c>
      <c r="L9" s="24">
        <v>2</v>
      </c>
      <c r="M9" s="24">
        <v>2</v>
      </c>
      <c r="N9" s="24">
        <v>0</v>
      </c>
      <c r="O9" s="24">
        <v>0</v>
      </c>
      <c r="P9" s="24">
        <v>0</v>
      </c>
      <c r="Q9" s="26">
        <v>2</v>
      </c>
      <c r="R9" s="26">
        <v>0</v>
      </c>
      <c r="S9" s="18">
        <v>1</v>
      </c>
      <c r="T9" s="18">
        <v>1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60">
        <v>0</v>
      </c>
      <c r="AJ9" s="23" t="s">
        <v>86</v>
      </c>
    </row>
    <row r="10" spans="1:36" x14ac:dyDescent="0.2">
      <c r="A10" s="27" t="s">
        <v>387</v>
      </c>
      <c r="B10" s="27" t="s">
        <v>392</v>
      </c>
      <c r="C10" s="27" t="s">
        <v>573</v>
      </c>
      <c r="D10" s="27" t="s">
        <v>574</v>
      </c>
      <c r="E10" s="27" t="s">
        <v>28</v>
      </c>
      <c r="F10" s="28">
        <v>2.5000000000000001E-2</v>
      </c>
      <c r="G10" s="28">
        <v>5</v>
      </c>
      <c r="H10" s="100">
        <v>250</v>
      </c>
      <c r="I10" s="14" t="s">
        <v>363</v>
      </c>
      <c r="J10" s="14" t="s">
        <v>363</v>
      </c>
      <c r="K10" s="14" t="s">
        <v>363</v>
      </c>
      <c r="L10" s="28">
        <v>5</v>
      </c>
      <c r="M10" s="30">
        <f>SUM(S10:W10)</f>
        <v>5</v>
      </c>
      <c r="N10" s="30">
        <f>SUM(X10:AB10)</f>
        <v>0</v>
      </c>
      <c r="O10" s="14">
        <f>SUM(AC9:AH9)</f>
        <v>0</v>
      </c>
      <c r="P10" s="14">
        <v>0</v>
      </c>
      <c r="Q10" s="22">
        <v>0</v>
      </c>
      <c r="R10" s="22">
        <v>5</v>
      </c>
      <c r="S10" s="18">
        <v>0</v>
      </c>
      <c r="T10" s="18">
        <v>5</v>
      </c>
      <c r="U10" s="18">
        <v>0</v>
      </c>
      <c r="V10" s="18">
        <v>0</v>
      </c>
      <c r="W10" s="18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60">
        <v>0</v>
      </c>
      <c r="AJ10" s="14" t="s">
        <v>391</v>
      </c>
    </row>
    <row r="11" spans="1:36" x14ac:dyDescent="0.2">
      <c r="A11" s="14" t="s">
        <v>382</v>
      </c>
      <c r="B11" s="14" t="s">
        <v>392</v>
      </c>
      <c r="C11" s="14" t="s">
        <v>586</v>
      </c>
      <c r="D11" s="14" t="s">
        <v>587</v>
      </c>
      <c r="E11" s="14" t="s">
        <v>28</v>
      </c>
      <c r="F11" s="15">
        <v>0.11</v>
      </c>
      <c r="G11" s="14">
        <v>14</v>
      </c>
      <c r="H11" s="16">
        <f>SUM(G11/F11)</f>
        <v>127.27272727272727</v>
      </c>
      <c r="I11" s="14" t="s">
        <v>363</v>
      </c>
      <c r="J11" s="14" t="s">
        <v>363</v>
      </c>
      <c r="K11" s="14" t="s">
        <v>363</v>
      </c>
      <c r="L11" s="14">
        <v>14</v>
      </c>
      <c r="M11" s="14">
        <f>SUM(S11:W11)</f>
        <v>0</v>
      </c>
      <c r="N11" s="14">
        <f>SUM(X11:AB11)</f>
        <v>14</v>
      </c>
      <c r="O11" s="14">
        <f>SUM(AC11:AH11)</f>
        <v>0</v>
      </c>
      <c r="P11" s="14">
        <v>0</v>
      </c>
      <c r="Q11" s="22">
        <v>0</v>
      </c>
      <c r="R11" s="22">
        <v>14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9">
        <v>7</v>
      </c>
      <c r="Y11" s="19">
        <v>7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60">
        <v>0</v>
      </c>
      <c r="AJ11" s="14" t="s">
        <v>407</v>
      </c>
    </row>
    <row r="12" spans="1:36" x14ac:dyDescent="0.2">
      <c r="A12" s="23" t="s">
        <v>29</v>
      </c>
      <c r="B12" s="23" t="s">
        <v>392</v>
      </c>
      <c r="C12" s="23" t="s">
        <v>170</v>
      </c>
      <c r="D12" s="23" t="s">
        <v>171</v>
      </c>
      <c r="E12" s="23" t="s">
        <v>28</v>
      </c>
      <c r="F12" s="24">
        <v>0.02</v>
      </c>
      <c r="G12" s="24">
        <v>1</v>
      </c>
      <c r="H12" s="99">
        <v>50</v>
      </c>
      <c r="I12" s="14" t="s">
        <v>363</v>
      </c>
      <c r="J12" s="14" t="s">
        <v>363</v>
      </c>
      <c r="K12" s="14" t="s">
        <v>363</v>
      </c>
      <c r="L12" s="24">
        <v>1</v>
      </c>
      <c r="M12" s="24">
        <v>1</v>
      </c>
      <c r="N12" s="24">
        <v>0</v>
      </c>
      <c r="O12" s="24">
        <v>0</v>
      </c>
      <c r="P12" s="24">
        <v>0</v>
      </c>
      <c r="Q12" s="26">
        <v>1</v>
      </c>
      <c r="R12" s="26">
        <v>0</v>
      </c>
      <c r="S12" s="18">
        <v>1</v>
      </c>
      <c r="T12" s="18">
        <v>0</v>
      </c>
      <c r="U12" s="18">
        <v>0</v>
      </c>
      <c r="V12" s="18">
        <v>0</v>
      </c>
      <c r="W12" s="18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60">
        <v>0</v>
      </c>
      <c r="AJ12" s="23" t="s">
        <v>80</v>
      </c>
    </row>
    <row r="13" spans="1:36" x14ac:dyDescent="0.2">
      <c r="A13" s="23" t="s">
        <v>29</v>
      </c>
      <c r="B13" s="23" t="s">
        <v>392</v>
      </c>
      <c r="C13" s="23" t="s">
        <v>201</v>
      </c>
      <c r="D13" s="23" t="s">
        <v>202</v>
      </c>
      <c r="E13" s="23" t="s">
        <v>28</v>
      </c>
      <c r="F13" s="24">
        <v>0.04</v>
      </c>
      <c r="G13" s="24">
        <v>6</v>
      </c>
      <c r="H13" s="99">
        <v>25</v>
      </c>
      <c r="I13" s="14" t="s">
        <v>363</v>
      </c>
      <c r="J13" s="14" t="s">
        <v>363</v>
      </c>
      <c r="K13" s="14" t="s">
        <v>363</v>
      </c>
      <c r="L13" s="24">
        <v>6</v>
      </c>
      <c r="M13" s="24">
        <v>6</v>
      </c>
      <c r="N13" s="24">
        <v>0</v>
      </c>
      <c r="O13" s="24">
        <v>0</v>
      </c>
      <c r="P13" s="24">
        <v>0</v>
      </c>
      <c r="Q13" s="26">
        <v>0</v>
      </c>
      <c r="R13" s="26">
        <v>6</v>
      </c>
      <c r="S13" s="18">
        <v>5</v>
      </c>
      <c r="T13" s="18">
        <v>1</v>
      </c>
      <c r="U13" s="18">
        <v>0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60">
        <v>0</v>
      </c>
      <c r="AJ13" s="23" t="s">
        <v>44</v>
      </c>
    </row>
    <row r="14" spans="1:36" x14ac:dyDescent="0.2">
      <c r="A14" s="27" t="s">
        <v>387</v>
      </c>
      <c r="B14" s="27" t="s">
        <v>392</v>
      </c>
      <c r="C14" s="27" t="s">
        <v>601</v>
      </c>
      <c r="D14" s="27" t="s">
        <v>602</v>
      </c>
      <c r="E14" s="27" t="s">
        <v>28</v>
      </c>
      <c r="F14" s="28">
        <v>0.11</v>
      </c>
      <c r="G14" s="28">
        <v>14</v>
      </c>
      <c r="H14" s="100">
        <v>127</v>
      </c>
      <c r="I14" s="14" t="s">
        <v>363</v>
      </c>
      <c r="J14" s="14" t="s">
        <v>363</v>
      </c>
      <c r="K14" s="14" t="s">
        <v>363</v>
      </c>
      <c r="L14" s="28">
        <v>14</v>
      </c>
      <c r="M14" s="30">
        <f>SUM(S14:W14)</f>
        <v>14</v>
      </c>
      <c r="N14" s="30">
        <f>SUM(X14:AB14)</f>
        <v>0</v>
      </c>
      <c r="O14" s="14">
        <f>SUM(AC13:AH13)</f>
        <v>0</v>
      </c>
      <c r="P14" s="14">
        <v>0</v>
      </c>
      <c r="Q14" s="22">
        <v>0</v>
      </c>
      <c r="R14" s="22">
        <v>14</v>
      </c>
      <c r="S14" s="18">
        <v>0</v>
      </c>
      <c r="T14" s="18">
        <v>7</v>
      </c>
      <c r="U14" s="18">
        <v>7</v>
      </c>
      <c r="V14" s="18">
        <v>0</v>
      </c>
      <c r="W14" s="18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60">
        <v>0</v>
      </c>
      <c r="AJ14" s="14" t="s">
        <v>529</v>
      </c>
    </row>
    <row r="15" spans="1:36" x14ac:dyDescent="0.2">
      <c r="A15" s="62" t="s">
        <v>605</v>
      </c>
      <c r="B15" s="62" t="s">
        <v>392</v>
      </c>
      <c r="C15" s="62" t="s">
        <v>611</v>
      </c>
      <c r="D15" s="62" t="s">
        <v>612</v>
      </c>
      <c r="E15" s="62" t="s">
        <v>28</v>
      </c>
      <c r="F15" s="63">
        <v>0.14000000000000001</v>
      </c>
      <c r="G15" s="63">
        <v>26</v>
      </c>
      <c r="H15" s="103">
        <v>171</v>
      </c>
      <c r="I15" s="14" t="s">
        <v>363</v>
      </c>
      <c r="J15" s="14" t="s">
        <v>363</v>
      </c>
      <c r="K15" s="14" t="s">
        <v>363</v>
      </c>
      <c r="L15" s="63">
        <v>26</v>
      </c>
      <c r="M15" s="30">
        <f>SUM(S15:W15)</f>
        <v>26</v>
      </c>
      <c r="N15" s="30">
        <f>SUM(X15:AB15)</f>
        <v>0</v>
      </c>
      <c r="O15" s="14">
        <f>SUM(AC14:AH14)</f>
        <v>0</v>
      </c>
      <c r="P15" s="14">
        <v>0</v>
      </c>
      <c r="Q15" s="65">
        <v>0</v>
      </c>
      <c r="R15" s="65">
        <v>26</v>
      </c>
      <c r="S15" s="37">
        <v>5</v>
      </c>
      <c r="T15" s="37">
        <v>21</v>
      </c>
      <c r="U15" s="37">
        <v>0</v>
      </c>
      <c r="V15" s="37">
        <v>0</v>
      </c>
      <c r="W15" s="37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0">
        <v>0</v>
      </c>
      <c r="AJ15" s="62" t="s">
        <v>613</v>
      </c>
    </row>
    <row r="16" spans="1:36" x14ac:dyDescent="0.2">
      <c r="A16" s="62" t="s">
        <v>605</v>
      </c>
      <c r="B16" s="62" t="s">
        <v>392</v>
      </c>
      <c r="C16" s="62" t="s">
        <v>614</v>
      </c>
      <c r="D16" s="62" t="s">
        <v>615</v>
      </c>
      <c r="E16" s="62" t="s">
        <v>28</v>
      </c>
      <c r="F16" s="63">
        <v>0.14000000000000001</v>
      </c>
      <c r="G16" s="63">
        <v>10</v>
      </c>
      <c r="H16" s="103">
        <v>71.400000000000006</v>
      </c>
      <c r="I16" s="14" t="s">
        <v>363</v>
      </c>
      <c r="J16" s="14" t="s">
        <v>363</v>
      </c>
      <c r="K16" s="14" t="s">
        <v>363</v>
      </c>
      <c r="L16" s="63">
        <v>10</v>
      </c>
      <c r="M16" s="30">
        <f>SUM(S16:W16)</f>
        <v>10</v>
      </c>
      <c r="N16" s="30">
        <f>SUM(X16:AB16)</f>
        <v>0</v>
      </c>
      <c r="O16" s="14">
        <f>SUM(AC15:AH15)</f>
        <v>0</v>
      </c>
      <c r="P16" s="14">
        <v>0</v>
      </c>
      <c r="Q16" s="65">
        <v>0</v>
      </c>
      <c r="R16" s="65">
        <v>10</v>
      </c>
      <c r="S16" s="37">
        <v>7</v>
      </c>
      <c r="T16" s="37">
        <v>3</v>
      </c>
      <c r="U16" s="37">
        <v>0</v>
      </c>
      <c r="V16" s="37">
        <v>0</v>
      </c>
      <c r="W16" s="37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7">
        <v>0</v>
      </c>
      <c r="AD16" s="67">
        <v>0</v>
      </c>
      <c r="AE16" s="67">
        <v>0</v>
      </c>
      <c r="AF16" s="67">
        <v>0</v>
      </c>
      <c r="AG16" s="67">
        <v>0</v>
      </c>
      <c r="AH16" s="67">
        <v>0</v>
      </c>
      <c r="AI16" s="60">
        <v>0</v>
      </c>
      <c r="AJ16" s="62" t="s">
        <v>616</v>
      </c>
    </row>
    <row r="17" spans="1:36" x14ac:dyDescent="0.2">
      <c r="A17" s="23" t="s">
        <v>29</v>
      </c>
      <c r="B17" s="23" t="s">
        <v>392</v>
      </c>
      <c r="C17" s="23" t="s">
        <v>238</v>
      </c>
      <c r="D17" s="23" t="s">
        <v>239</v>
      </c>
      <c r="E17" s="23" t="s">
        <v>28</v>
      </c>
      <c r="F17" s="24">
        <v>0.09</v>
      </c>
      <c r="G17" s="24">
        <v>12</v>
      </c>
      <c r="H17" s="99">
        <v>133.30000000000001</v>
      </c>
      <c r="I17" s="14" t="s">
        <v>363</v>
      </c>
      <c r="J17" s="14" t="s">
        <v>363</v>
      </c>
      <c r="K17" s="14" t="s">
        <v>363</v>
      </c>
      <c r="L17" s="24">
        <v>12</v>
      </c>
      <c r="M17" s="24">
        <v>12</v>
      </c>
      <c r="N17" s="24">
        <v>0</v>
      </c>
      <c r="O17" s="24">
        <v>0</v>
      </c>
      <c r="P17" s="24">
        <v>0</v>
      </c>
      <c r="Q17" s="26">
        <v>0</v>
      </c>
      <c r="R17" s="26">
        <v>12</v>
      </c>
      <c r="S17" s="18">
        <v>7</v>
      </c>
      <c r="T17" s="18">
        <v>5</v>
      </c>
      <c r="U17" s="18">
        <v>0</v>
      </c>
      <c r="V17" s="18">
        <v>0</v>
      </c>
      <c r="W17" s="18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60">
        <v>0</v>
      </c>
      <c r="AJ17" s="23" t="s">
        <v>86</v>
      </c>
    </row>
    <row r="18" spans="1:36" x14ac:dyDescent="0.2">
      <c r="A18" s="27" t="s">
        <v>387</v>
      </c>
      <c r="B18" s="27" t="s">
        <v>392</v>
      </c>
      <c r="C18" s="27" t="s">
        <v>633</v>
      </c>
      <c r="D18" s="27" t="s">
        <v>634</v>
      </c>
      <c r="E18" s="27" t="s">
        <v>28</v>
      </c>
      <c r="F18" s="28">
        <v>7.0000000000000001E-3</v>
      </c>
      <c r="G18" s="28">
        <v>1</v>
      </c>
      <c r="H18" s="100">
        <v>142.9</v>
      </c>
      <c r="I18" s="14" t="s">
        <v>363</v>
      </c>
      <c r="J18" s="14" t="s">
        <v>363</v>
      </c>
      <c r="K18" s="14" t="s">
        <v>363</v>
      </c>
      <c r="L18" s="28">
        <v>1</v>
      </c>
      <c r="M18" s="30">
        <f>SUM(S18:W18)</f>
        <v>1</v>
      </c>
      <c r="N18" s="30">
        <f>SUM(X18:AB18)</f>
        <v>0</v>
      </c>
      <c r="O18" s="14">
        <f>SUM(AC17:AH17)</f>
        <v>0</v>
      </c>
      <c r="P18" s="14">
        <v>0</v>
      </c>
      <c r="Q18" s="22">
        <v>0</v>
      </c>
      <c r="R18" s="22">
        <v>1</v>
      </c>
      <c r="S18" s="18">
        <v>1</v>
      </c>
      <c r="T18" s="18">
        <v>0</v>
      </c>
      <c r="U18" s="18">
        <v>0</v>
      </c>
      <c r="V18" s="18">
        <v>0</v>
      </c>
      <c r="W18" s="18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60">
        <v>0</v>
      </c>
      <c r="AJ18" s="14" t="s">
        <v>391</v>
      </c>
    </row>
    <row r="19" spans="1:36" x14ac:dyDescent="0.2">
      <c r="A19" s="27" t="s">
        <v>387</v>
      </c>
      <c r="B19" s="27" t="s">
        <v>392</v>
      </c>
      <c r="C19" s="27" t="s">
        <v>645</v>
      </c>
      <c r="D19" s="27" t="s">
        <v>646</v>
      </c>
      <c r="E19" s="27" t="s">
        <v>28</v>
      </c>
      <c r="F19" s="28">
        <v>0.01</v>
      </c>
      <c r="G19" s="28">
        <v>1</v>
      </c>
      <c r="H19" s="100">
        <v>200</v>
      </c>
      <c r="I19" s="14" t="s">
        <v>363</v>
      </c>
      <c r="J19" s="14" t="s">
        <v>363</v>
      </c>
      <c r="K19" s="14" t="s">
        <v>363</v>
      </c>
      <c r="L19" s="28">
        <v>1</v>
      </c>
      <c r="M19" s="30">
        <f>SUM(S19:W19)</f>
        <v>1</v>
      </c>
      <c r="N19" s="30">
        <f>SUM(X19:AB19)</f>
        <v>0</v>
      </c>
      <c r="O19" s="14">
        <f>SUM(AC18:AH18)</f>
        <v>0</v>
      </c>
      <c r="P19" s="14">
        <v>0</v>
      </c>
      <c r="Q19" s="22">
        <v>1</v>
      </c>
      <c r="R19" s="22">
        <v>0</v>
      </c>
      <c r="S19" s="18">
        <v>0</v>
      </c>
      <c r="T19" s="18">
        <v>0</v>
      </c>
      <c r="U19" s="18">
        <v>1</v>
      </c>
      <c r="V19" s="18">
        <v>0</v>
      </c>
      <c r="W19" s="18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60">
        <v>0</v>
      </c>
      <c r="AJ19" s="14" t="s">
        <v>391</v>
      </c>
    </row>
    <row r="20" spans="1:36" x14ac:dyDescent="0.2">
      <c r="A20" s="27" t="s">
        <v>387</v>
      </c>
      <c r="B20" s="27" t="s">
        <v>392</v>
      </c>
      <c r="C20" s="27" t="s">
        <v>649</v>
      </c>
      <c r="D20" s="27" t="s">
        <v>650</v>
      </c>
      <c r="E20" s="27" t="s">
        <v>28</v>
      </c>
      <c r="F20" s="28">
        <v>7.0000000000000001E-3</v>
      </c>
      <c r="G20" s="28">
        <v>1</v>
      </c>
      <c r="H20" s="102">
        <f>SUM(G20/F20)</f>
        <v>142.85714285714286</v>
      </c>
      <c r="I20" s="14" t="s">
        <v>363</v>
      </c>
      <c r="J20" s="14" t="s">
        <v>363</v>
      </c>
      <c r="K20" s="14" t="s">
        <v>363</v>
      </c>
      <c r="L20" s="28">
        <v>1</v>
      </c>
      <c r="M20" s="30">
        <f>SUM(S20:W20)</f>
        <v>1</v>
      </c>
      <c r="N20" s="30">
        <f>SUM(X20:AB20)</f>
        <v>0</v>
      </c>
      <c r="O20" s="14">
        <f>SUM(AC19:AH19)</f>
        <v>0</v>
      </c>
      <c r="P20" s="14">
        <v>0</v>
      </c>
      <c r="Q20" s="22">
        <v>1</v>
      </c>
      <c r="R20" s="22">
        <v>0</v>
      </c>
      <c r="S20" s="18">
        <v>0</v>
      </c>
      <c r="T20" s="18">
        <v>0</v>
      </c>
      <c r="U20" s="18">
        <v>0</v>
      </c>
      <c r="V20" s="18">
        <v>1</v>
      </c>
      <c r="W20" s="18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60">
        <v>0</v>
      </c>
      <c r="AJ20" s="14" t="s">
        <v>391</v>
      </c>
    </row>
    <row r="21" spans="1:36" x14ac:dyDescent="0.2">
      <c r="A21" s="23" t="s">
        <v>29</v>
      </c>
      <c r="B21" s="23" t="s">
        <v>392</v>
      </c>
      <c r="C21" s="23" t="s">
        <v>252</v>
      </c>
      <c r="D21" s="23" t="s">
        <v>253</v>
      </c>
      <c r="E21" s="23" t="s">
        <v>28</v>
      </c>
      <c r="F21" s="24">
        <v>0.02</v>
      </c>
      <c r="G21" s="24">
        <v>1</v>
      </c>
      <c r="H21" s="99">
        <v>50</v>
      </c>
      <c r="I21" s="14" t="s">
        <v>363</v>
      </c>
      <c r="J21" s="14" t="s">
        <v>363</v>
      </c>
      <c r="K21" s="14" t="s">
        <v>363</v>
      </c>
      <c r="L21" s="24">
        <v>1</v>
      </c>
      <c r="M21" s="24">
        <v>1</v>
      </c>
      <c r="N21" s="24">
        <v>0</v>
      </c>
      <c r="O21" s="24">
        <v>0</v>
      </c>
      <c r="P21" s="24">
        <v>0</v>
      </c>
      <c r="Q21" s="26">
        <v>1</v>
      </c>
      <c r="R21" s="26">
        <v>0</v>
      </c>
      <c r="S21" s="18">
        <v>1</v>
      </c>
      <c r="T21" s="18">
        <v>0</v>
      </c>
      <c r="U21" s="18">
        <v>0</v>
      </c>
      <c r="V21" s="18">
        <v>0</v>
      </c>
      <c r="W21" s="18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60">
        <v>0</v>
      </c>
      <c r="AJ21" s="23" t="s">
        <v>44</v>
      </c>
    </row>
    <row r="22" spans="1:36" x14ac:dyDescent="0.2">
      <c r="A22" s="23" t="s">
        <v>29</v>
      </c>
      <c r="B22" s="23" t="s">
        <v>392</v>
      </c>
      <c r="C22" s="23" t="s">
        <v>258</v>
      </c>
      <c r="D22" s="23" t="s">
        <v>259</v>
      </c>
      <c r="E22" s="23" t="s">
        <v>28</v>
      </c>
      <c r="F22" s="24">
        <v>6.0000000000000001E-3</v>
      </c>
      <c r="G22" s="24">
        <v>3</v>
      </c>
      <c r="H22" s="104">
        <f>SUM(G22/F22)</f>
        <v>500</v>
      </c>
      <c r="I22" s="14" t="s">
        <v>363</v>
      </c>
      <c r="J22" s="14" t="s">
        <v>363</v>
      </c>
      <c r="K22" s="14" t="s">
        <v>363</v>
      </c>
      <c r="L22" s="24">
        <v>3</v>
      </c>
      <c r="M22" s="24">
        <v>3</v>
      </c>
      <c r="N22" s="24">
        <v>0</v>
      </c>
      <c r="O22" s="24">
        <v>0</v>
      </c>
      <c r="P22" s="24">
        <v>0</v>
      </c>
      <c r="Q22" s="26">
        <v>0</v>
      </c>
      <c r="R22" s="26">
        <v>3</v>
      </c>
      <c r="S22" s="18">
        <v>1</v>
      </c>
      <c r="T22" s="18">
        <v>1</v>
      </c>
      <c r="U22" s="18">
        <v>1</v>
      </c>
      <c r="V22" s="18">
        <v>0</v>
      </c>
      <c r="W22" s="18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60">
        <v>0</v>
      </c>
      <c r="AJ22" s="23" t="s">
        <v>163</v>
      </c>
    </row>
    <row r="23" spans="1:36" x14ac:dyDescent="0.2">
      <c r="A23" s="27" t="s">
        <v>387</v>
      </c>
      <c r="B23" s="27" t="s">
        <v>392</v>
      </c>
      <c r="C23" s="27" t="s">
        <v>695</v>
      </c>
      <c r="D23" s="27" t="s">
        <v>696</v>
      </c>
      <c r="E23" s="27" t="s">
        <v>28</v>
      </c>
      <c r="F23" s="27">
        <v>0.03</v>
      </c>
      <c r="G23" s="28">
        <v>1</v>
      </c>
      <c r="H23" s="104">
        <f>SUM(G23/F23)</f>
        <v>33.333333333333336</v>
      </c>
      <c r="I23" s="14" t="s">
        <v>363</v>
      </c>
      <c r="J23" s="14" t="s">
        <v>363</v>
      </c>
      <c r="K23" s="14" t="s">
        <v>363</v>
      </c>
      <c r="L23" s="28">
        <v>1</v>
      </c>
      <c r="M23" s="30">
        <f>SUM(S23:W23)</f>
        <v>1</v>
      </c>
      <c r="N23" s="30">
        <f>SUM(X23:AB23)</f>
        <v>0</v>
      </c>
      <c r="O23" s="14">
        <f>SUM(AC22:AH22)</f>
        <v>0</v>
      </c>
      <c r="P23" s="14">
        <v>0</v>
      </c>
      <c r="Q23" s="22">
        <v>1</v>
      </c>
      <c r="R23" s="22">
        <v>0</v>
      </c>
      <c r="S23" s="18">
        <v>0</v>
      </c>
      <c r="T23" s="18">
        <v>1</v>
      </c>
      <c r="U23" s="18">
        <v>0</v>
      </c>
      <c r="V23" s="18">
        <v>0</v>
      </c>
      <c r="W23" s="18">
        <v>0</v>
      </c>
      <c r="X23" s="31">
        <v>0</v>
      </c>
      <c r="Y23" s="31">
        <v>0</v>
      </c>
      <c r="Z23" s="31">
        <v>0</v>
      </c>
      <c r="AA23" s="31">
        <v>0</v>
      </c>
      <c r="AB23" s="31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60">
        <v>0</v>
      </c>
      <c r="AJ23" s="14" t="s">
        <v>391</v>
      </c>
    </row>
    <row r="24" spans="1:36" x14ac:dyDescent="0.2">
      <c r="A24" s="27" t="s">
        <v>387</v>
      </c>
      <c r="B24" s="27" t="s">
        <v>392</v>
      </c>
      <c r="C24" s="56" t="s">
        <v>709</v>
      </c>
      <c r="D24" s="27" t="s">
        <v>710</v>
      </c>
      <c r="E24" s="27" t="s">
        <v>28</v>
      </c>
      <c r="F24" s="27">
        <v>8.0000000000000002E-3</v>
      </c>
      <c r="G24" s="38">
        <v>1</v>
      </c>
      <c r="H24" s="104">
        <f>SUM(G24/F24)</f>
        <v>125</v>
      </c>
      <c r="I24" s="14" t="s">
        <v>363</v>
      </c>
      <c r="J24" s="14" t="s">
        <v>363</v>
      </c>
      <c r="K24" s="14" t="s">
        <v>363</v>
      </c>
      <c r="L24" s="28">
        <v>1</v>
      </c>
      <c r="M24" s="30">
        <f>SUM(S24:W24)</f>
        <v>1</v>
      </c>
      <c r="N24" s="30">
        <f>SUM(X24:AB24)</f>
        <v>0</v>
      </c>
      <c r="O24" s="14">
        <f>SUM(AC23:AH23)</f>
        <v>0</v>
      </c>
      <c r="P24" s="14">
        <v>0</v>
      </c>
      <c r="Q24" s="57">
        <v>1</v>
      </c>
      <c r="R24" s="22">
        <v>0</v>
      </c>
      <c r="S24" s="18">
        <v>0</v>
      </c>
      <c r="T24" s="18">
        <v>1</v>
      </c>
      <c r="U24" s="18">
        <v>0</v>
      </c>
      <c r="V24" s="18">
        <v>0</v>
      </c>
      <c r="W24" s="18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60">
        <v>0</v>
      </c>
      <c r="AJ24" s="14" t="s">
        <v>391</v>
      </c>
    </row>
    <row r="25" spans="1:36" x14ac:dyDescent="0.2">
      <c r="A25" s="27" t="s">
        <v>387</v>
      </c>
      <c r="B25" s="27" t="s">
        <v>392</v>
      </c>
      <c r="C25" s="56" t="s">
        <v>713</v>
      </c>
      <c r="D25" s="27" t="s">
        <v>714</v>
      </c>
      <c r="E25" s="27" t="s">
        <v>28</v>
      </c>
      <c r="F25" s="28">
        <v>0.69</v>
      </c>
      <c r="G25" s="28">
        <v>88</v>
      </c>
      <c r="H25" s="100">
        <v>127.5</v>
      </c>
      <c r="I25" s="14" t="s">
        <v>363</v>
      </c>
      <c r="J25" s="14" t="s">
        <v>363</v>
      </c>
      <c r="K25" s="14" t="s">
        <v>363</v>
      </c>
      <c r="L25" s="28">
        <v>88</v>
      </c>
      <c r="M25" s="30">
        <f>SUM(S25:W25)</f>
        <v>88</v>
      </c>
      <c r="N25" s="30">
        <f>SUM(X25:AB25)</f>
        <v>0</v>
      </c>
      <c r="O25" s="14">
        <f>SUM(AC24:AH24)</f>
        <v>0</v>
      </c>
      <c r="P25" s="14">
        <v>0</v>
      </c>
      <c r="Q25" s="22">
        <v>26</v>
      </c>
      <c r="R25" s="22">
        <v>62</v>
      </c>
      <c r="S25" s="18">
        <v>0</v>
      </c>
      <c r="T25" s="18">
        <v>0</v>
      </c>
      <c r="U25" s="18">
        <v>51</v>
      </c>
      <c r="V25" s="18">
        <v>37</v>
      </c>
      <c r="W25" s="18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60">
        <v>0</v>
      </c>
      <c r="AJ25" s="14" t="s">
        <v>529</v>
      </c>
    </row>
    <row r="26" spans="1:36" x14ac:dyDescent="0.2">
      <c r="A26" s="23" t="s">
        <v>29</v>
      </c>
      <c r="B26" s="23" t="s">
        <v>392</v>
      </c>
      <c r="C26" s="23" t="s">
        <v>286</v>
      </c>
      <c r="D26" s="23" t="s">
        <v>287</v>
      </c>
      <c r="E26" s="23" t="s">
        <v>28</v>
      </c>
      <c r="F26" s="24">
        <v>0.26</v>
      </c>
      <c r="G26" s="24">
        <v>42</v>
      </c>
      <c r="H26" s="99">
        <v>161.5</v>
      </c>
      <c r="I26" s="14" t="s">
        <v>363</v>
      </c>
      <c r="J26" s="14" t="s">
        <v>363</v>
      </c>
      <c r="K26" s="14" t="s">
        <v>363</v>
      </c>
      <c r="L26" s="24">
        <v>42</v>
      </c>
      <c r="M26" s="24">
        <v>42</v>
      </c>
      <c r="N26" s="24">
        <v>0</v>
      </c>
      <c r="O26" s="24">
        <v>0</v>
      </c>
      <c r="P26" s="24">
        <v>0</v>
      </c>
      <c r="Q26" s="26">
        <v>0</v>
      </c>
      <c r="R26" s="26">
        <v>42</v>
      </c>
      <c r="S26" s="18">
        <v>0</v>
      </c>
      <c r="T26" s="18">
        <v>21</v>
      </c>
      <c r="U26" s="18">
        <v>21</v>
      </c>
      <c r="V26" s="18">
        <v>0</v>
      </c>
      <c r="W26" s="18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60">
        <v>0</v>
      </c>
      <c r="AJ26" s="23" t="s">
        <v>44</v>
      </c>
    </row>
    <row r="27" spans="1:36" x14ac:dyDescent="0.2">
      <c r="A27" s="27" t="s">
        <v>387</v>
      </c>
      <c r="B27" s="27" t="s">
        <v>392</v>
      </c>
      <c r="C27" s="27" t="s">
        <v>760</v>
      </c>
      <c r="D27" s="27" t="s">
        <v>761</v>
      </c>
      <c r="E27" s="27" t="s">
        <v>28</v>
      </c>
      <c r="F27" s="28">
        <v>0.01</v>
      </c>
      <c r="G27" s="28">
        <v>1</v>
      </c>
      <c r="H27" s="102">
        <f>SUM(G27/F27)</f>
        <v>100</v>
      </c>
      <c r="I27" s="14" t="s">
        <v>363</v>
      </c>
      <c r="J27" s="14" t="s">
        <v>363</v>
      </c>
      <c r="K27" s="14" t="s">
        <v>363</v>
      </c>
      <c r="L27" s="28">
        <v>1</v>
      </c>
      <c r="M27" s="30">
        <f>SUM(S27:W27)</f>
        <v>1</v>
      </c>
      <c r="N27" s="30">
        <f>SUM(X27:AB27)</f>
        <v>0</v>
      </c>
      <c r="O27" s="14">
        <f>SUM(AC26:AH26)</f>
        <v>0</v>
      </c>
      <c r="P27" s="14">
        <v>0</v>
      </c>
      <c r="Q27" s="22">
        <v>0</v>
      </c>
      <c r="R27" s="22">
        <v>1</v>
      </c>
      <c r="S27" s="18">
        <v>0</v>
      </c>
      <c r="T27" s="18">
        <v>1</v>
      </c>
      <c r="U27" s="18">
        <v>0</v>
      </c>
      <c r="V27" s="18">
        <v>0</v>
      </c>
      <c r="W27" s="18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2">
        <v>0</v>
      </c>
      <c r="AD27" s="32">
        <v>0</v>
      </c>
      <c r="AE27" s="32">
        <v>0</v>
      </c>
      <c r="AF27" s="32">
        <v>0</v>
      </c>
      <c r="AG27" s="32">
        <v>0</v>
      </c>
      <c r="AH27" s="32">
        <v>0</v>
      </c>
      <c r="AI27" s="60">
        <v>0</v>
      </c>
      <c r="AJ27" s="14" t="s">
        <v>391</v>
      </c>
    </row>
    <row r="28" spans="1:36" x14ac:dyDescent="0.2">
      <c r="A28" s="27" t="s">
        <v>387</v>
      </c>
      <c r="B28" s="27" t="s">
        <v>392</v>
      </c>
      <c r="C28" s="27" t="s">
        <v>766</v>
      </c>
      <c r="D28" s="27" t="s">
        <v>767</v>
      </c>
      <c r="E28" s="27" t="s">
        <v>28</v>
      </c>
      <c r="F28" s="27">
        <v>0.02</v>
      </c>
      <c r="G28" s="28">
        <v>1</v>
      </c>
      <c r="H28" s="102">
        <f>SUM(G28/F28)</f>
        <v>50</v>
      </c>
      <c r="I28" s="14" t="s">
        <v>363</v>
      </c>
      <c r="J28" s="14" t="s">
        <v>363</v>
      </c>
      <c r="K28" s="14" t="s">
        <v>363</v>
      </c>
      <c r="L28" s="28">
        <v>1</v>
      </c>
      <c r="M28" s="30">
        <f>SUM(S28:W28)</f>
        <v>1</v>
      </c>
      <c r="N28" s="30">
        <f>SUM(X28:AB28)</f>
        <v>0</v>
      </c>
      <c r="O28" s="14">
        <f>SUM(AC27:AH27)</f>
        <v>0</v>
      </c>
      <c r="P28" s="14">
        <v>0</v>
      </c>
      <c r="Q28" s="22">
        <v>1</v>
      </c>
      <c r="R28" s="22">
        <v>0</v>
      </c>
      <c r="S28" s="18">
        <v>0</v>
      </c>
      <c r="T28" s="18">
        <v>1</v>
      </c>
      <c r="U28" s="18">
        <v>0</v>
      </c>
      <c r="V28" s="18">
        <v>0</v>
      </c>
      <c r="W28" s="18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60">
        <v>0</v>
      </c>
      <c r="AJ28" s="14" t="s">
        <v>391</v>
      </c>
    </row>
    <row r="29" spans="1:36" x14ac:dyDescent="0.2">
      <c r="A29" s="27" t="s">
        <v>387</v>
      </c>
      <c r="B29" s="27" t="s">
        <v>392</v>
      </c>
      <c r="C29" s="27" t="s">
        <v>774</v>
      </c>
      <c r="D29" s="27" t="s">
        <v>775</v>
      </c>
      <c r="E29" s="27" t="s">
        <v>28</v>
      </c>
      <c r="F29" s="28">
        <v>0.05</v>
      </c>
      <c r="G29" s="28">
        <v>9</v>
      </c>
      <c r="H29" s="102">
        <f t="shared" ref="H29:H38" si="0">SUM(G29/F29)</f>
        <v>180</v>
      </c>
      <c r="I29" s="14" t="s">
        <v>363</v>
      </c>
      <c r="J29" s="14" t="s">
        <v>363</v>
      </c>
      <c r="K29" s="14" t="s">
        <v>363</v>
      </c>
      <c r="L29" s="28">
        <v>9</v>
      </c>
      <c r="M29" s="30">
        <f>SUM(S29:W29)</f>
        <v>9</v>
      </c>
      <c r="N29" s="30">
        <f>SUM(X29:AB29)</f>
        <v>0</v>
      </c>
      <c r="O29" s="14">
        <f>SUM(AC28:AH28)</f>
        <v>0</v>
      </c>
      <c r="P29" s="14">
        <v>0</v>
      </c>
      <c r="Q29" s="22">
        <v>0</v>
      </c>
      <c r="R29" s="22">
        <v>9</v>
      </c>
      <c r="S29" s="18">
        <v>0</v>
      </c>
      <c r="T29" s="18">
        <v>5</v>
      </c>
      <c r="U29" s="18">
        <v>4</v>
      </c>
      <c r="V29" s="18">
        <v>0</v>
      </c>
      <c r="W29" s="18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60">
        <v>0</v>
      </c>
      <c r="AJ29" s="14" t="s">
        <v>391</v>
      </c>
    </row>
    <row r="30" spans="1:36" x14ac:dyDescent="0.2">
      <c r="A30" s="27" t="s">
        <v>387</v>
      </c>
      <c r="B30" s="27" t="s">
        <v>392</v>
      </c>
      <c r="C30" s="27" t="s">
        <v>786</v>
      </c>
      <c r="D30" s="27" t="s">
        <v>787</v>
      </c>
      <c r="E30" s="27" t="s">
        <v>41</v>
      </c>
      <c r="F30" s="28">
        <v>0.01</v>
      </c>
      <c r="G30" s="28">
        <v>1</v>
      </c>
      <c r="H30" s="102">
        <f t="shared" si="0"/>
        <v>100</v>
      </c>
      <c r="I30" s="14" t="s">
        <v>363</v>
      </c>
      <c r="J30" s="14" t="s">
        <v>363</v>
      </c>
      <c r="K30" s="14" t="s">
        <v>363</v>
      </c>
      <c r="L30" s="28">
        <v>1</v>
      </c>
      <c r="M30" s="30">
        <f>SUM(S30:W30)</f>
        <v>1</v>
      </c>
      <c r="N30" s="30">
        <f>SUM(X30:AB30)</f>
        <v>0</v>
      </c>
      <c r="O30" s="14">
        <f>SUM(AC29:AH29)</f>
        <v>0</v>
      </c>
      <c r="P30" s="14">
        <v>0</v>
      </c>
      <c r="Q30" s="22">
        <v>1</v>
      </c>
      <c r="R30" s="22">
        <v>0</v>
      </c>
      <c r="S30" s="18">
        <v>0</v>
      </c>
      <c r="T30" s="18">
        <v>0</v>
      </c>
      <c r="U30" s="18">
        <v>1</v>
      </c>
      <c r="V30" s="18">
        <v>0</v>
      </c>
      <c r="W30" s="18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60">
        <v>0</v>
      </c>
      <c r="AJ30" s="14" t="s">
        <v>391</v>
      </c>
    </row>
    <row r="31" spans="1:36" x14ac:dyDescent="0.2">
      <c r="A31" s="23" t="s">
        <v>29</v>
      </c>
      <c r="B31" s="23" t="s">
        <v>392</v>
      </c>
      <c r="C31" s="23" t="s">
        <v>303</v>
      </c>
      <c r="D31" s="23" t="s">
        <v>304</v>
      </c>
      <c r="E31" s="23" t="s">
        <v>28</v>
      </c>
      <c r="F31" s="24">
        <v>0.04</v>
      </c>
      <c r="G31" s="24">
        <v>2</v>
      </c>
      <c r="H31" s="104">
        <f t="shared" si="0"/>
        <v>50</v>
      </c>
      <c r="I31" s="14" t="s">
        <v>363</v>
      </c>
      <c r="J31" s="14" t="s">
        <v>363</v>
      </c>
      <c r="K31" s="14" t="s">
        <v>363</v>
      </c>
      <c r="L31" s="24">
        <v>2</v>
      </c>
      <c r="M31" s="24">
        <v>2</v>
      </c>
      <c r="N31" s="24">
        <v>0</v>
      </c>
      <c r="O31" s="24">
        <v>0</v>
      </c>
      <c r="P31" s="24">
        <v>0</v>
      </c>
      <c r="Q31" s="26">
        <v>0</v>
      </c>
      <c r="R31" s="26">
        <v>2</v>
      </c>
      <c r="S31" s="18">
        <v>0</v>
      </c>
      <c r="T31" s="18">
        <v>1</v>
      </c>
      <c r="U31" s="18">
        <v>1</v>
      </c>
      <c r="V31" s="18">
        <v>0</v>
      </c>
      <c r="W31" s="18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60">
        <v>0</v>
      </c>
      <c r="AJ31" s="23" t="s">
        <v>163</v>
      </c>
    </row>
    <row r="32" spans="1:36" x14ac:dyDescent="0.2">
      <c r="A32" s="23" t="s">
        <v>29</v>
      </c>
      <c r="B32" s="23" t="s">
        <v>392</v>
      </c>
      <c r="C32" s="23" t="s">
        <v>305</v>
      </c>
      <c r="D32" s="23" t="s">
        <v>306</v>
      </c>
      <c r="E32" s="23" t="s">
        <v>28</v>
      </c>
      <c r="F32" s="24">
        <v>0.02</v>
      </c>
      <c r="G32" s="24">
        <v>6</v>
      </c>
      <c r="H32" s="104">
        <f t="shared" si="0"/>
        <v>300</v>
      </c>
      <c r="I32" s="14" t="s">
        <v>363</v>
      </c>
      <c r="J32" s="14" t="s">
        <v>363</v>
      </c>
      <c r="K32" s="14" t="s">
        <v>363</v>
      </c>
      <c r="L32" s="24">
        <v>6</v>
      </c>
      <c r="M32" s="24">
        <v>6</v>
      </c>
      <c r="N32" s="24">
        <v>0</v>
      </c>
      <c r="O32" s="24">
        <v>0</v>
      </c>
      <c r="P32" s="24">
        <v>0</v>
      </c>
      <c r="Q32" s="26">
        <v>0</v>
      </c>
      <c r="R32" s="26">
        <v>6</v>
      </c>
      <c r="S32" s="18">
        <v>0</v>
      </c>
      <c r="T32" s="18">
        <v>5</v>
      </c>
      <c r="U32" s="18">
        <v>1</v>
      </c>
      <c r="V32" s="18">
        <v>0</v>
      </c>
      <c r="W32" s="18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60">
        <v>0</v>
      </c>
      <c r="AJ32" s="23" t="s">
        <v>163</v>
      </c>
    </row>
    <row r="33" spans="1:36" x14ac:dyDescent="0.2">
      <c r="A33" s="27" t="s">
        <v>387</v>
      </c>
      <c r="B33" s="27" t="s">
        <v>392</v>
      </c>
      <c r="C33" s="27" t="s">
        <v>800</v>
      </c>
      <c r="D33" s="27" t="s">
        <v>801</v>
      </c>
      <c r="E33" s="27" t="s">
        <v>28</v>
      </c>
      <c r="F33" s="27">
        <v>0.02</v>
      </c>
      <c r="G33" s="28">
        <v>2</v>
      </c>
      <c r="H33" s="102">
        <f t="shared" si="0"/>
        <v>100</v>
      </c>
      <c r="I33" s="14" t="s">
        <v>363</v>
      </c>
      <c r="J33" s="14" t="s">
        <v>363</v>
      </c>
      <c r="K33" s="14" t="s">
        <v>363</v>
      </c>
      <c r="L33" s="28">
        <v>2</v>
      </c>
      <c r="M33" s="30">
        <f t="shared" ref="M33:M42" si="1">SUM(S33:W33)</f>
        <v>2</v>
      </c>
      <c r="N33" s="30">
        <f t="shared" ref="N33:N42" si="2">SUM(X33:AB33)</f>
        <v>0</v>
      </c>
      <c r="O33" s="14">
        <f>SUM(AC32:AH32)</f>
        <v>0</v>
      </c>
      <c r="P33" s="14">
        <v>0</v>
      </c>
      <c r="Q33" s="22">
        <v>0</v>
      </c>
      <c r="R33" s="22">
        <v>2</v>
      </c>
      <c r="S33" s="18">
        <v>0</v>
      </c>
      <c r="T33" s="18">
        <v>1</v>
      </c>
      <c r="U33" s="18">
        <v>1</v>
      </c>
      <c r="V33" s="18">
        <v>0</v>
      </c>
      <c r="W33" s="18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2"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60">
        <v>0</v>
      </c>
      <c r="AJ33" s="14" t="s">
        <v>391</v>
      </c>
    </row>
    <row r="34" spans="1:36" x14ac:dyDescent="0.2">
      <c r="A34" s="14" t="s">
        <v>499</v>
      </c>
      <c r="B34" s="14" t="s">
        <v>392</v>
      </c>
      <c r="C34" s="14" t="s">
        <v>891</v>
      </c>
      <c r="D34" s="14" t="s">
        <v>892</v>
      </c>
      <c r="E34" s="14" t="s">
        <v>28</v>
      </c>
      <c r="F34" s="15">
        <v>1.0299999713897705</v>
      </c>
      <c r="G34" s="14">
        <v>41</v>
      </c>
      <c r="H34" s="16">
        <f t="shared" si="0"/>
        <v>39.805826348401773</v>
      </c>
      <c r="I34" s="14" t="s">
        <v>363</v>
      </c>
      <c r="J34" s="14" t="s">
        <v>363</v>
      </c>
      <c r="K34" s="14" t="s">
        <v>363</v>
      </c>
      <c r="L34" s="14">
        <v>41</v>
      </c>
      <c r="M34" s="14">
        <f t="shared" si="1"/>
        <v>0</v>
      </c>
      <c r="N34" s="14">
        <f t="shared" si="2"/>
        <v>41</v>
      </c>
      <c r="O34" s="14">
        <f t="shared" ref="O34:O42" si="3">SUM(AC34:AH34)</f>
        <v>0</v>
      </c>
      <c r="P34" s="14">
        <v>0</v>
      </c>
      <c r="Q34" s="39">
        <v>41</v>
      </c>
      <c r="R34" s="39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9">
        <v>0</v>
      </c>
      <c r="Y34" s="19">
        <v>21</v>
      </c>
      <c r="Z34" s="19">
        <v>20</v>
      </c>
      <c r="AA34" s="19">
        <v>0</v>
      </c>
      <c r="AB34" s="19">
        <v>0</v>
      </c>
      <c r="AC34" s="20">
        <v>0</v>
      </c>
      <c r="AD34" s="20">
        <v>0</v>
      </c>
      <c r="AE34" s="20">
        <v>0</v>
      </c>
      <c r="AF34" s="20">
        <v>0</v>
      </c>
      <c r="AG34" s="20">
        <v>0</v>
      </c>
      <c r="AH34" s="20">
        <v>0</v>
      </c>
      <c r="AI34" s="60">
        <v>0</v>
      </c>
      <c r="AJ34" s="14" t="s">
        <v>502</v>
      </c>
    </row>
    <row r="35" spans="1:36" x14ac:dyDescent="0.2">
      <c r="A35" s="14" t="s">
        <v>499</v>
      </c>
      <c r="B35" s="14" t="s">
        <v>392</v>
      </c>
      <c r="C35" s="14" t="s">
        <v>920</v>
      </c>
      <c r="D35" s="14" t="s">
        <v>921</v>
      </c>
      <c r="E35" s="14" t="s">
        <v>28</v>
      </c>
      <c r="F35" s="15">
        <v>0.59</v>
      </c>
      <c r="G35" s="14">
        <v>24</v>
      </c>
      <c r="H35" s="16">
        <f t="shared" si="0"/>
        <v>40.677966101694921</v>
      </c>
      <c r="I35" s="14" t="s">
        <v>363</v>
      </c>
      <c r="J35" s="14" t="s">
        <v>363</v>
      </c>
      <c r="K35" s="14" t="s">
        <v>363</v>
      </c>
      <c r="L35" s="14">
        <v>24</v>
      </c>
      <c r="M35" s="14">
        <f t="shared" si="1"/>
        <v>0</v>
      </c>
      <c r="N35" s="14">
        <f t="shared" si="2"/>
        <v>0</v>
      </c>
      <c r="O35" s="14">
        <f t="shared" si="3"/>
        <v>24</v>
      </c>
      <c r="P35" s="14">
        <v>0</v>
      </c>
      <c r="Q35" s="39">
        <v>24</v>
      </c>
      <c r="R35" s="39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20">
        <v>3</v>
      </c>
      <c r="AD35" s="20">
        <v>21</v>
      </c>
      <c r="AE35" s="20">
        <v>0</v>
      </c>
      <c r="AF35" s="20">
        <v>0</v>
      </c>
      <c r="AG35" s="20">
        <v>0</v>
      </c>
      <c r="AH35" s="20">
        <v>0</v>
      </c>
      <c r="AI35" s="60">
        <v>0</v>
      </c>
      <c r="AJ35" s="14" t="s">
        <v>867</v>
      </c>
    </row>
    <row r="36" spans="1:36" x14ac:dyDescent="0.2">
      <c r="A36" s="14" t="s">
        <v>499</v>
      </c>
      <c r="B36" s="14" t="s">
        <v>392</v>
      </c>
      <c r="C36" s="14" t="s">
        <v>970</v>
      </c>
      <c r="D36" s="40" t="s">
        <v>971</v>
      </c>
      <c r="E36" s="14" t="s">
        <v>28</v>
      </c>
      <c r="F36" s="15">
        <v>1.77</v>
      </c>
      <c r="G36" s="14">
        <v>250</v>
      </c>
      <c r="H36" s="16">
        <f t="shared" si="0"/>
        <v>141.24293785310735</v>
      </c>
      <c r="I36" s="14" t="s">
        <v>363</v>
      </c>
      <c r="J36" s="14" t="s">
        <v>363</v>
      </c>
      <c r="K36" s="14" t="s">
        <v>363</v>
      </c>
      <c r="L36" s="14">
        <v>250</v>
      </c>
      <c r="M36" s="14">
        <f t="shared" si="1"/>
        <v>0</v>
      </c>
      <c r="N36" s="14">
        <f t="shared" si="2"/>
        <v>0</v>
      </c>
      <c r="O36" s="14">
        <f t="shared" si="3"/>
        <v>250</v>
      </c>
      <c r="P36" s="14">
        <v>0</v>
      </c>
      <c r="Q36" s="39">
        <v>0</v>
      </c>
      <c r="R36" s="39">
        <v>250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20">
        <v>0</v>
      </c>
      <c r="AD36" s="20">
        <v>0</v>
      </c>
      <c r="AE36" s="20">
        <v>68</v>
      </c>
      <c r="AF36" s="20">
        <v>68</v>
      </c>
      <c r="AG36" s="20">
        <v>68</v>
      </c>
      <c r="AH36" s="20">
        <v>46</v>
      </c>
      <c r="AI36" s="60">
        <v>0</v>
      </c>
      <c r="AJ36" s="14" t="s">
        <v>867</v>
      </c>
    </row>
    <row r="37" spans="1:36" x14ac:dyDescent="0.2">
      <c r="A37" s="14" t="s">
        <v>499</v>
      </c>
      <c r="B37" s="14" t="s">
        <v>392</v>
      </c>
      <c r="C37" s="14" t="s">
        <v>1007</v>
      </c>
      <c r="D37" s="14" t="s">
        <v>1008</v>
      </c>
      <c r="E37" s="14" t="s">
        <v>28</v>
      </c>
      <c r="F37" s="15">
        <v>7.0000000000000007E-2</v>
      </c>
      <c r="G37" s="14">
        <v>5</v>
      </c>
      <c r="H37" s="16">
        <f t="shared" si="0"/>
        <v>71.428571428571416</v>
      </c>
      <c r="I37" s="14" t="s">
        <v>363</v>
      </c>
      <c r="J37" s="14" t="s">
        <v>363</v>
      </c>
      <c r="K37" s="14" t="s">
        <v>363</v>
      </c>
      <c r="L37" s="14">
        <v>5</v>
      </c>
      <c r="M37" s="14">
        <f t="shared" si="1"/>
        <v>0</v>
      </c>
      <c r="N37" s="14">
        <f t="shared" si="2"/>
        <v>5</v>
      </c>
      <c r="O37" s="14">
        <f t="shared" si="3"/>
        <v>0</v>
      </c>
      <c r="P37" s="14">
        <v>0</v>
      </c>
      <c r="Q37" s="17">
        <v>5</v>
      </c>
      <c r="R37" s="17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9">
        <v>2</v>
      </c>
      <c r="Y37" s="19">
        <v>2</v>
      </c>
      <c r="Z37" s="19">
        <v>1</v>
      </c>
      <c r="AA37" s="19">
        <v>0</v>
      </c>
      <c r="AB37" s="19">
        <v>0</v>
      </c>
      <c r="AC37" s="20">
        <v>0</v>
      </c>
      <c r="AD37" s="20">
        <v>0</v>
      </c>
      <c r="AE37" s="20">
        <v>0</v>
      </c>
      <c r="AF37" s="20">
        <v>0</v>
      </c>
      <c r="AG37" s="20">
        <v>0</v>
      </c>
      <c r="AH37" s="20">
        <v>0</v>
      </c>
      <c r="AI37" s="60">
        <v>0</v>
      </c>
      <c r="AJ37" s="14" t="s">
        <v>941</v>
      </c>
    </row>
    <row r="38" spans="1:36" x14ac:dyDescent="0.2">
      <c r="A38" s="40" t="s">
        <v>499</v>
      </c>
      <c r="B38" s="40" t="s">
        <v>392</v>
      </c>
      <c r="C38" s="40" t="s">
        <v>1009</v>
      </c>
      <c r="D38" s="40" t="s">
        <v>1010</v>
      </c>
      <c r="E38" s="40" t="s">
        <v>28</v>
      </c>
      <c r="F38" s="53" t="s">
        <v>1011</v>
      </c>
      <c r="G38" s="40">
        <v>49</v>
      </c>
      <c r="H38" s="54">
        <f t="shared" si="0"/>
        <v>55.68181818181818</v>
      </c>
      <c r="I38" s="14" t="s">
        <v>363</v>
      </c>
      <c r="J38" s="14" t="s">
        <v>363</v>
      </c>
      <c r="K38" s="14" t="s">
        <v>363</v>
      </c>
      <c r="L38" s="40">
        <v>49</v>
      </c>
      <c r="M38" s="14">
        <f t="shared" si="1"/>
        <v>0</v>
      </c>
      <c r="N38" s="14">
        <f t="shared" si="2"/>
        <v>49</v>
      </c>
      <c r="O38" s="14">
        <f t="shared" si="3"/>
        <v>0</v>
      </c>
      <c r="P38" s="14">
        <v>0</v>
      </c>
      <c r="Q38" s="39">
        <v>0</v>
      </c>
      <c r="R38" s="39">
        <v>49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9">
        <v>0</v>
      </c>
      <c r="Y38" s="19">
        <v>21</v>
      </c>
      <c r="Z38" s="19">
        <v>21</v>
      </c>
      <c r="AA38" s="19">
        <v>7</v>
      </c>
      <c r="AB38" s="19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60">
        <v>0</v>
      </c>
      <c r="AJ38" s="40" t="s">
        <v>1012</v>
      </c>
    </row>
    <row r="39" spans="1:36" x14ac:dyDescent="0.2">
      <c r="A39" s="14" t="s">
        <v>499</v>
      </c>
      <c r="B39" s="14" t="s">
        <v>392</v>
      </c>
      <c r="C39" s="14" t="s">
        <v>1018</v>
      </c>
      <c r="D39" s="40" t="s">
        <v>1019</v>
      </c>
      <c r="E39" s="14" t="s">
        <v>28</v>
      </c>
      <c r="F39" s="15">
        <v>2.12</v>
      </c>
      <c r="G39" s="14">
        <v>500</v>
      </c>
      <c r="H39" s="16">
        <f>G39/F39</f>
        <v>235.84905660377356</v>
      </c>
      <c r="I39" s="14" t="s">
        <v>363</v>
      </c>
      <c r="J39" s="14" t="s">
        <v>363</v>
      </c>
      <c r="K39" s="14" t="s">
        <v>363</v>
      </c>
      <c r="L39" s="14">
        <v>500</v>
      </c>
      <c r="M39" s="14">
        <f t="shared" si="1"/>
        <v>0</v>
      </c>
      <c r="N39" s="14">
        <f t="shared" si="2"/>
        <v>204</v>
      </c>
      <c r="O39" s="14">
        <f t="shared" si="3"/>
        <v>296</v>
      </c>
      <c r="P39" s="14">
        <v>0</v>
      </c>
      <c r="Q39" s="17">
        <v>0</v>
      </c>
      <c r="R39" s="17">
        <v>500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9">
        <v>0</v>
      </c>
      <c r="Y39" s="19">
        <v>0</v>
      </c>
      <c r="Z39" s="19">
        <v>68</v>
      </c>
      <c r="AA39" s="19">
        <v>68</v>
      </c>
      <c r="AB39" s="19">
        <v>68</v>
      </c>
      <c r="AC39" s="20">
        <v>68</v>
      </c>
      <c r="AD39" s="20">
        <v>68</v>
      </c>
      <c r="AE39" s="20">
        <v>68</v>
      </c>
      <c r="AF39" s="20">
        <v>68</v>
      </c>
      <c r="AG39" s="20">
        <v>24</v>
      </c>
      <c r="AH39" s="20">
        <v>0</v>
      </c>
      <c r="AI39" s="60">
        <v>0</v>
      </c>
      <c r="AJ39" s="14" t="s">
        <v>1020</v>
      </c>
    </row>
    <row r="40" spans="1:36" x14ac:dyDescent="0.2">
      <c r="A40" s="14" t="s">
        <v>499</v>
      </c>
      <c r="B40" s="14" t="s">
        <v>392</v>
      </c>
      <c r="C40" s="14" t="s">
        <v>1021</v>
      </c>
      <c r="D40" s="40" t="s">
        <v>1022</v>
      </c>
      <c r="E40" s="14" t="s">
        <v>28</v>
      </c>
      <c r="F40" s="15">
        <v>0.6</v>
      </c>
      <c r="G40" s="14">
        <v>180</v>
      </c>
      <c r="H40" s="16">
        <f>SUM(G40/F40)</f>
        <v>300</v>
      </c>
      <c r="I40" s="14" t="s">
        <v>363</v>
      </c>
      <c r="J40" s="14" t="s">
        <v>363</v>
      </c>
      <c r="K40" s="14" t="s">
        <v>363</v>
      </c>
      <c r="L40" s="14">
        <v>180</v>
      </c>
      <c r="M40" s="14">
        <f t="shared" si="1"/>
        <v>0</v>
      </c>
      <c r="N40" s="14">
        <f t="shared" si="2"/>
        <v>68</v>
      </c>
      <c r="O40" s="14">
        <f>SUM(AC40:AH40)</f>
        <v>112</v>
      </c>
      <c r="P40" s="14">
        <v>0</v>
      </c>
      <c r="Q40" s="17">
        <v>0</v>
      </c>
      <c r="R40" s="17">
        <v>180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68</v>
      </c>
      <c r="AC40" s="20">
        <v>68</v>
      </c>
      <c r="AD40" s="20">
        <v>44</v>
      </c>
      <c r="AE40" s="20">
        <v>0</v>
      </c>
      <c r="AF40" s="20">
        <v>0</v>
      </c>
      <c r="AG40" s="20">
        <v>0</v>
      </c>
      <c r="AH40" s="20">
        <v>0</v>
      </c>
      <c r="AI40" s="60">
        <v>0</v>
      </c>
      <c r="AJ40" s="14" t="s">
        <v>906</v>
      </c>
    </row>
    <row r="41" spans="1:36" x14ac:dyDescent="0.2">
      <c r="A41" s="14" t="s">
        <v>499</v>
      </c>
      <c r="B41" s="14" t="s">
        <v>392</v>
      </c>
      <c r="C41" s="14" t="s">
        <v>1059</v>
      </c>
      <c r="D41" s="40" t="s">
        <v>1060</v>
      </c>
      <c r="E41" s="14" t="s">
        <v>28</v>
      </c>
      <c r="F41" s="15" t="s">
        <v>1061</v>
      </c>
      <c r="G41" s="14">
        <v>18</v>
      </c>
      <c r="H41" s="16">
        <f>SUM(G41/F41)</f>
        <v>150</v>
      </c>
      <c r="I41" s="14" t="s">
        <v>363</v>
      </c>
      <c r="J41" s="14" t="s">
        <v>363</v>
      </c>
      <c r="K41" s="14" t="s">
        <v>363</v>
      </c>
      <c r="L41" s="14">
        <v>18</v>
      </c>
      <c r="M41" s="14">
        <f t="shared" si="1"/>
        <v>0</v>
      </c>
      <c r="N41" s="14">
        <f t="shared" si="2"/>
        <v>0</v>
      </c>
      <c r="O41" s="14">
        <f t="shared" si="3"/>
        <v>18</v>
      </c>
      <c r="P41" s="14">
        <v>0</v>
      </c>
      <c r="Q41" s="17">
        <v>0</v>
      </c>
      <c r="R41" s="17">
        <v>18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20">
        <v>0</v>
      </c>
      <c r="AD41" s="20">
        <v>7</v>
      </c>
      <c r="AE41" s="20">
        <v>7</v>
      </c>
      <c r="AF41" s="20">
        <v>4</v>
      </c>
      <c r="AG41" s="20">
        <v>0</v>
      </c>
      <c r="AH41" s="20">
        <v>0</v>
      </c>
      <c r="AI41" s="60">
        <v>0</v>
      </c>
      <c r="AJ41" s="14" t="s">
        <v>867</v>
      </c>
    </row>
    <row r="42" spans="1:36" x14ac:dyDescent="0.2">
      <c r="A42" s="14" t="s">
        <v>499</v>
      </c>
      <c r="B42" s="14" t="s">
        <v>392</v>
      </c>
      <c r="C42" s="14" t="s">
        <v>1071</v>
      </c>
      <c r="D42" s="14" t="s">
        <v>1072</v>
      </c>
      <c r="E42" s="14" t="s">
        <v>28</v>
      </c>
      <c r="F42" s="15">
        <v>0.04</v>
      </c>
      <c r="G42" s="14">
        <v>25</v>
      </c>
      <c r="H42" s="16">
        <f>SUM(G42/F42)</f>
        <v>625</v>
      </c>
      <c r="I42" s="14" t="s">
        <v>363</v>
      </c>
      <c r="J42" s="14" t="s">
        <v>363</v>
      </c>
      <c r="K42" s="14" t="s">
        <v>363</v>
      </c>
      <c r="L42" s="40">
        <v>25</v>
      </c>
      <c r="M42" s="14">
        <f t="shared" si="1"/>
        <v>0</v>
      </c>
      <c r="N42" s="14">
        <f t="shared" si="2"/>
        <v>25</v>
      </c>
      <c r="O42" s="14">
        <f t="shared" si="3"/>
        <v>0</v>
      </c>
      <c r="P42" s="14">
        <v>0</v>
      </c>
      <c r="Q42" s="39">
        <v>0</v>
      </c>
      <c r="R42" s="39">
        <v>25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9">
        <v>0</v>
      </c>
      <c r="Y42" s="19">
        <v>21</v>
      </c>
      <c r="Z42" s="19">
        <v>4</v>
      </c>
      <c r="AA42" s="19">
        <v>0</v>
      </c>
      <c r="AB42" s="19">
        <v>0</v>
      </c>
      <c r="AC42" s="20">
        <v>0</v>
      </c>
      <c r="AD42" s="20">
        <v>0</v>
      </c>
      <c r="AE42" s="20">
        <v>0</v>
      </c>
      <c r="AF42" s="20">
        <v>0</v>
      </c>
      <c r="AG42" s="20">
        <v>0</v>
      </c>
      <c r="AH42" s="20">
        <v>0</v>
      </c>
      <c r="AI42" s="60">
        <v>0</v>
      </c>
      <c r="AJ42" s="14" t="s">
        <v>1073</v>
      </c>
    </row>
  </sheetData>
  <sortState xmlns:xlrd2="http://schemas.microsoft.com/office/spreadsheetml/2017/richdata2" ref="A2:AJ43">
    <sortCondition ref="B1:B43"/>
  </sortState>
  <pageMargins left="0.7" right="0.7" top="0.75" bottom="0.75" header="0.3" footer="0.3"/>
  <ignoredErrors>
    <ignoredError sqref="M2:N2 M4:O8 M10:O11 M14:O16 M18:O20 M23:O25 M27:O30 M33:O4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E16CB-03B4-44B1-9BEF-B21278195355}">
  <dimension ref="A1:AJ3"/>
  <sheetViews>
    <sheetView topLeftCell="V1" workbookViewId="0">
      <selection activeCell="AC27" sqref="AC27"/>
    </sheetView>
  </sheetViews>
  <sheetFormatPr defaultRowHeight="14.25" x14ac:dyDescent="0.2"/>
  <cols>
    <col min="1" max="2" width="9.140625" style="21"/>
    <col min="3" max="3" width="9.7109375" style="21" bestFit="1" customWidth="1"/>
    <col min="4" max="4" width="47.85546875" style="21" customWidth="1"/>
    <col min="5" max="5" width="19.5703125" style="21" bestFit="1" customWidth="1"/>
    <col min="6" max="7" width="9.140625" style="21"/>
    <col min="8" max="8" width="9.140625" style="41"/>
    <col min="9" max="17" width="9.140625" style="21"/>
    <col min="18" max="18" width="13.57031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50" t="s">
        <v>370</v>
      </c>
      <c r="B2" s="50" t="s">
        <v>580</v>
      </c>
      <c r="C2" s="50" t="s">
        <v>581</v>
      </c>
      <c r="D2" s="50" t="s">
        <v>582</v>
      </c>
      <c r="E2" s="50" t="s">
        <v>579</v>
      </c>
      <c r="F2" s="30">
        <v>0.1</v>
      </c>
      <c r="G2" s="30">
        <v>1</v>
      </c>
      <c r="H2" s="16">
        <f>SUM(G2/F2)</f>
        <v>10</v>
      </c>
      <c r="I2" s="14" t="s">
        <v>363</v>
      </c>
      <c r="J2" s="14" t="s">
        <v>363</v>
      </c>
      <c r="K2" s="14" t="s">
        <v>363</v>
      </c>
      <c r="L2" s="30">
        <v>1</v>
      </c>
      <c r="M2" s="30">
        <f>SUM(S2:W2)</f>
        <v>1</v>
      </c>
      <c r="N2" s="30">
        <f>SUM(X2:AB2)</f>
        <v>0</v>
      </c>
      <c r="O2" s="14">
        <v>0</v>
      </c>
      <c r="P2" s="14">
        <v>0</v>
      </c>
      <c r="Q2" s="52">
        <v>1</v>
      </c>
      <c r="R2" s="30">
        <v>0</v>
      </c>
      <c r="S2" s="55">
        <v>0</v>
      </c>
      <c r="T2" s="55">
        <v>0</v>
      </c>
      <c r="U2" s="55">
        <v>1</v>
      </c>
      <c r="V2" s="55">
        <v>0</v>
      </c>
      <c r="W2" s="55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4" t="s">
        <v>583</v>
      </c>
    </row>
    <row r="3" spans="1:36" x14ac:dyDescent="0.2">
      <c r="A3" s="14" t="s">
        <v>499</v>
      </c>
      <c r="B3" s="14" t="s">
        <v>580</v>
      </c>
      <c r="C3" s="14" t="s">
        <v>1040</v>
      </c>
      <c r="D3" s="14" t="s">
        <v>1041</v>
      </c>
      <c r="E3" s="14" t="s">
        <v>28</v>
      </c>
      <c r="F3" s="15">
        <v>0.17</v>
      </c>
      <c r="G3" s="14">
        <v>5</v>
      </c>
      <c r="H3" s="16">
        <f>SUM(G3/F3)</f>
        <v>29.411764705882351</v>
      </c>
      <c r="I3" s="14" t="s">
        <v>363</v>
      </c>
      <c r="J3" s="14" t="s">
        <v>363</v>
      </c>
      <c r="K3" s="14" t="s">
        <v>363</v>
      </c>
      <c r="L3" s="14">
        <v>5</v>
      </c>
      <c r="M3" s="14">
        <f>SUM(S3:W3)</f>
        <v>0</v>
      </c>
      <c r="N3" s="14">
        <f>SUM(X3:AB3)</f>
        <v>5</v>
      </c>
      <c r="O3" s="14">
        <f>SUM(AC3:AH3)</f>
        <v>0</v>
      </c>
      <c r="P3" s="14">
        <v>0</v>
      </c>
      <c r="Q3" s="17">
        <v>5</v>
      </c>
      <c r="R3" s="14">
        <v>0</v>
      </c>
      <c r="S3" s="58">
        <v>0</v>
      </c>
      <c r="T3" s="58">
        <v>0</v>
      </c>
      <c r="U3" s="58">
        <v>0</v>
      </c>
      <c r="V3" s="58">
        <v>0</v>
      </c>
      <c r="W3" s="58">
        <v>0</v>
      </c>
      <c r="X3" s="19">
        <v>0</v>
      </c>
      <c r="Y3" s="19">
        <v>0</v>
      </c>
      <c r="Z3" s="19">
        <v>2</v>
      </c>
      <c r="AA3" s="19">
        <v>2</v>
      </c>
      <c r="AB3" s="19">
        <v>1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502</v>
      </c>
    </row>
  </sheetData>
  <sortState xmlns:xlrd2="http://schemas.microsoft.com/office/spreadsheetml/2017/richdata2" ref="A2:AJ4">
    <sortCondition ref="B1:B4"/>
  </sortState>
  <pageMargins left="0.7" right="0.7" top="0.75" bottom="0.75" header="0.3" footer="0.3"/>
  <ignoredErrors>
    <ignoredError sqref="M2:N3 O3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E66DF-4241-44BD-9337-B835F77B01F1}">
  <dimension ref="A1:AJ19"/>
  <sheetViews>
    <sheetView topLeftCell="W1" workbookViewId="0">
      <selection activeCell="AI2" sqref="AI2:AI19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9.7109375" style="21" bestFit="1" customWidth="1"/>
    <col min="4" max="4" width="57.42578125" style="21" customWidth="1"/>
    <col min="5" max="5" width="11.5703125" style="21" bestFit="1" customWidth="1"/>
    <col min="6" max="7" width="9.140625" style="21"/>
    <col min="8" max="8" width="9.140625" style="101"/>
    <col min="9" max="17" width="9.140625" style="21"/>
    <col min="18" max="18" width="12.1406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98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14" t="s">
        <v>358</v>
      </c>
      <c r="B2" s="14" t="s">
        <v>359</v>
      </c>
      <c r="C2" s="14" t="s">
        <v>360</v>
      </c>
      <c r="D2" s="14" t="s">
        <v>361</v>
      </c>
      <c r="E2" s="14" t="s">
        <v>41</v>
      </c>
      <c r="F2" s="15" t="s">
        <v>362</v>
      </c>
      <c r="G2" s="14">
        <v>51</v>
      </c>
      <c r="H2" s="16">
        <f>G2/F2</f>
        <v>29.824561403508774</v>
      </c>
      <c r="I2" s="14" t="s">
        <v>363</v>
      </c>
      <c r="J2" s="14" t="s">
        <v>363</v>
      </c>
      <c r="K2" s="14" t="s">
        <v>363</v>
      </c>
      <c r="L2" s="14">
        <v>51</v>
      </c>
      <c r="M2" s="14">
        <f>SUM(S2:W2)</f>
        <v>3</v>
      </c>
      <c r="N2" s="14">
        <f>SUM(X2:AB2)</f>
        <v>48</v>
      </c>
      <c r="O2" s="14">
        <f>SUM(AC2:AH2)</f>
        <v>0</v>
      </c>
      <c r="P2" s="14">
        <v>0</v>
      </c>
      <c r="Q2" s="17">
        <v>51</v>
      </c>
      <c r="R2" s="17">
        <v>0</v>
      </c>
      <c r="S2" s="18">
        <v>0</v>
      </c>
      <c r="T2" s="18">
        <v>0</v>
      </c>
      <c r="U2" s="18">
        <v>1</v>
      </c>
      <c r="V2" s="18">
        <v>1</v>
      </c>
      <c r="W2" s="18">
        <v>1</v>
      </c>
      <c r="X2" s="19">
        <v>21</v>
      </c>
      <c r="Y2" s="19">
        <v>21</v>
      </c>
      <c r="Z2" s="19">
        <v>6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4" t="s">
        <v>364</v>
      </c>
    </row>
    <row r="3" spans="1:36" x14ac:dyDescent="0.2">
      <c r="A3" s="14" t="s">
        <v>382</v>
      </c>
      <c r="B3" s="14" t="s">
        <v>359</v>
      </c>
      <c r="C3" s="56" t="s">
        <v>463</v>
      </c>
      <c r="D3" s="27" t="s">
        <v>464</v>
      </c>
      <c r="E3" s="14" t="s">
        <v>127</v>
      </c>
      <c r="F3" s="15">
        <v>0.13</v>
      </c>
      <c r="G3" s="14">
        <v>5</v>
      </c>
      <c r="H3" s="16">
        <f>SUM(G3/F3)</f>
        <v>38.46153846153846</v>
      </c>
      <c r="I3" s="14" t="s">
        <v>363</v>
      </c>
      <c r="J3" s="14" t="s">
        <v>363</v>
      </c>
      <c r="K3" s="14" t="s">
        <v>363</v>
      </c>
      <c r="L3" s="14">
        <v>5</v>
      </c>
      <c r="M3" s="14">
        <f>SUM(S3:W3)</f>
        <v>0</v>
      </c>
      <c r="N3" s="14">
        <f>SUM(X3:AB3)</f>
        <v>5</v>
      </c>
      <c r="O3" s="14">
        <f>SUM(AC3:AH3)</f>
        <v>0</v>
      </c>
      <c r="P3" s="14">
        <v>0</v>
      </c>
      <c r="Q3" s="17">
        <v>5</v>
      </c>
      <c r="R3" s="17">
        <v>0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9">
        <v>0</v>
      </c>
      <c r="Y3" s="19">
        <v>0</v>
      </c>
      <c r="Z3" s="19">
        <v>2</v>
      </c>
      <c r="AA3" s="19">
        <v>2</v>
      </c>
      <c r="AB3" s="19">
        <v>1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465</v>
      </c>
    </row>
    <row r="4" spans="1:36" x14ac:dyDescent="0.2">
      <c r="A4" s="14" t="s">
        <v>499</v>
      </c>
      <c r="B4" s="14" t="s">
        <v>359</v>
      </c>
      <c r="C4" s="14" t="s">
        <v>525</v>
      </c>
      <c r="D4" s="14" t="s">
        <v>526</v>
      </c>
      <c r="E4" s="14" t="s">
        <v>127</v>
      </c>
      <c r="F4" s="15">
        <v>0.22</v>
      </c>
      <c r="G4" s="14">
        <v>13</v>
      </c>
      <c r="H4" s="16">
        <f>SUM(G4/F4)</f>
        <v>59.090909090909093</v>
      </c>
      <c r="I4" s="14" t="s">
        <v>363</v>
      </c>
      <c r="J4" s="14" t="s">
        <v>363</v>
      </c>
      <c r="K4" s="14" t="s">
        <v>363</v>
      </c>
      <c r="L4" s="14">
        <v>13</v>
      </c>
      <c r="M4" s="14">
        <f>SUM(S4:W4)</f>
        <v>0</v>
      </c>
      <c r="N4" s="14">
        <f>SUM(X4:AB4)</f>
        <v>13</v>
      </c>
      <c r="O4" s="14">
        <f>SUM(AC4:AH4)</f>
        <v>0</v>
      </c>
      <c r="P4" s="14">
        <v>0</v>
      </c>
      <c r="Q4" s="17">
        <v>8</v>
      </c>
      <c r="R4" s="17">
        <v>5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7</v>
      </c>
      <c r="Y4" s="19">
        <v>6</v>
      </c>
      <c r="Z4" s="19">
        <v>0</v>
      </c>
      <c r="AA4" s="19">
        <v>0</v>
      </c>
      <c r="AB4" s="19">
        <v>0</v>
      </c>
      <c r="AC4" s="20">
        <v>0</v>
      </c>
      <c r="AD4" s="20">
        <v>0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14" t="s">
        <v>502</v>
      </c>
    </row>
    <row r="5" spans="1:36" x14ac:dyDescent="0.2">
      <c r="A5" s="14" t="s">
        <v>382</v>
      </c>
      <c r="B5" s="14" t="s">
        <v>359</v>
      </c>
      <c r="C5" s="14" t="s">
        <v>539</v>
      </c>
      <c r="D5" s="14" t="s">
        <v>540</v>
      </c>
      <c r="E5" s="14" t="s">
        <v>28</v>
      </c>
      <c r="F5" s="15">
        <v>1.46</v>
      </c>
      <c r="G5" s="14">
        <v>89</v>
      </c>
      <c r="H5" s="16">
        <f>SUM(G5/F5)</f>
        <v>60.958904109589042</v>
      </c>
      <c r="I5" s="14" t="s">
        <v>363</v>
      </c>
      <c r="J5" s="14" t="s">
        <v>363</v>
      </c>
      <c r="K5" s="14" t="s">
        <v>363</v>
      </c>
      <c r="L5" s="14">
        <v>89</v>
      </c>
      <c r="M5" s="14">
        <f>SUM(S5:W5)</f>
        <v>0</v>
      </c>
      <c r="N5" s="14">
        <f>SUM(X5:AB5)</f>
        <v>89</v>
      </c>
      <c r="O5" s="14">
        <f>SUM(AC5:AH5)</f>
        <v>0</v>
      </c>
      <c r="P5" s="14">
        <v>0</v>
      </c>
      <c r="Q5" s="22">
        <v>77</v>
      </c>
      <c r="R5" s="22">
        <v>12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19">
        <v>0</v>
      </c>
      <c r="Y5" s="19">
        <v>0</v>
      </c>
      <c r="Z5" s="19">
        <v>51</v>
      </c>
      <c r="AA5" s="19">
        <v>38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14" t="s">
        <v>407</v>
      </c>
    </row>
    <row r="6" spans="1:36" x14ac:dyDescent="0.2">
      <c r="A6" s="27" t="s">
        <v>387</v>
      </c>
      <c r="B6" s="27" t="s">
        <v>359</v>
      </c>
      <c r="C6" s="27" t="s">
        <v>555</v>
      </c>
      <c r="D6" s="27" t="s">
        <v>556</v>
      </c>
      <c r="E6" s="27" t="s">
        <v>41</v>
      </c>
      <c r="F6" s="27">
        <v>0.39</v>
      </c>
      <c r="G6" s="28">
        <v>2</v>
      </c>
      <c r="H6" s="16">
        <f>SUM(G6/F6)</f>
        <v>5.1282051282051277</v>
      </c>
      <c r="I6" s="14" t="s">
        <v>363</v>
      </c>
      <c r="J6" s="14" t="s">
        <v>363</v>
      </c>
      <c r="K6" s="14" t="s">
        <v>363</v>
      </c>
      <c r="L6" s="28">
        <v>2</v>
      </c>
      <c r="M6" s="30">
        <f>SUM(S6:W6)</f>
        <v>2</v>
      </c>
      <c r="N6" s="30">
        <f>SUM(X6:AB6)</f>
        <v>0</v>
      </c>
      <c r="O6" s="14">
        <f>SUM(AC5:AH5)</f>
        <v>0</v>
      </c>
      <c r="P6" s="14">
        <v>0</v>
      </c>
      <c r="Q6" s="22">
        <v>2</v>
      </c>
      <c r="R6" s="22">
        <v>0</v>
      </c>
      <c r="S6" s="18">
        <v>0</v>
      </c>
      <c r="T6" s="18">
        <v>1</v>
      </c>
      <c r="U6" s="18">
        <v>1</v>
      </c>
      <c r="V6" s="18">
        <v>0</v>
      </c>
      <c r="W6" s="18">
        <v>0</v>
      </c>
      <c r="X6" s="31">
        <v>0</v>
      </c>
      <c r="Y6" s="31">
        <v>0</v>
      </c>
      <c r="Z6" s="31">
        <v>0</v>
      </c>
      <c r="AA6" s="31">
        <v>0</v>
      </c>
      <c r="AB6" s="31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20">
        <v>0</v>
      </c>
      <c r="AJ6" s="14" t="s">
        <v>391</v>
      </c>
    </row>
    <row r="7" spans="1:36" x14ac:dyDescent="0.2">
      <c r="A7" s="23" t="s">
        <v>29</v>
      </c>
      <c r="B7" s="23" t="s">
        <v>359</v>
      </c>
      <c r="C7" s="23" t="s">
        <v>193</v>
      </c>
      <c r="D7" s="23" t="s">
        <v>194</v>
      </c>
      <c r="E7" s="23" t="s">
        <v>28</v>
      </c>
      <c r="F7" s="24">
        <v>0.27</v>
      </c>
      <c r="G7" s="24">
        <v>2</v>
      </c>
      <c r="H7" s="99">
        <v>7.4</v>
      </c>
      <c r="I7" s="14" t="s">
        <v>363</v>
      </c>
      <c r="J7" s="14" t="s">
        <v>363</v>
      </c>
      <c r="K7" s="14" t="s">
        <v>363</v>
      </c>
      <c r="L7" s="24">
        <v>2</v>
      </c>
      <c r="M7" s="24">
        <v>2</v>
      </c>
      <c r="N7" s="24">
        <v>0</v>
      </c>
      <c r="O7" s="24">
        <v>0</v>
      </c>
      <c r="P7" s="14">
        <v>0</v>
      </c>
      <c r="Q7" s="26">
        <v>2</v>
      </c>
      <c r="R7" s="26">
        <v>0</v>
      </c>
      <c r="S7" s="18">
        <v>1</v>
      </c>
      <c r="T7" s="18">
        <v>1</v>
      </c>
      <c r="U7" s="18">
        <v>0</v>
      </c>
      <c r="V7" s="18">
        <v>0</v>
      </c>
      <c r="W7" s="18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3" t="s">
        <v>44</v>
      </c>
    </row>
    <row r="8" spans="1:36" x14ac:dyDescent="0.2">
      <c r="A8" s="23" t="s">
        <v>29</v>
      </c>
      <c r="B8" s="23" t="s">
        <v>359</v>
      </c>
      <c r="C8" s="23" t="s">
        <v>206</v>
      </c>
      <c r="D8" s="23" t="s">
        <v>207</v>
      </c>
      <c r="E8" s="23" t="s">
        <v>28</v>
      </c>
      <c r="F8" s="24">
        <v>0.05</v>
      </c>
      <c r="G8" s="24">
        <v>6</v>
      </c>
      <c r="H8" s="99">
        <v>120</v>
      </c>
      <c r="I8" s="14" t="s">
        <v>363</v>
      </c>
      <c r="J8" s="14" t="s">
        <v>363</v>
      </c>
      <c r="K8" s="14" t="s">
        <v>363</v>
      </c>
      <c r="L8" s="24">
        <v>6</v>
      </c>
      <c r="M8" s="24">
        <v>6</v>
      </c>
      <c r="N8" s="24">
        <v>0</v>
      </c>
      <c r="O8" s="24">
        <v>0</v>
      </c>
      <c r="P8" s="14">
        <v>0</v>
      </c>
      <c r="Q8" s="26">
        <v>0</v>
      </c>
      <c r="R8" s="26">
        <v>6</v>
      </c>
      <c r="S8" s="18">
        <v>5</v>
      </c>
      <c r="T8" s="18">
        <v>1</v>
      </c>
      <c r="U8" s="18">
        <v>0</v>
      </c>
      <c r="V8" s="18">
        <v>0</v>
      </c>
      <c r="W8" s="18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3" t="s">
        <v>205</v>
      </c>
    </row>
    <row r="9" spans="1:36" x14ac:dyDescent="0.2">
      <c r="A9" s="23" t="s">
        <v>29</v>
      </c>
      <c r="B9" s="23" t="s">
        <v>359</v>
      </c>
      <c r="C9" s="23" t="s">
        <v>254</v>
      </c>
      <c r="D9" s="23" t="s">
        <v>255</v>
      </c>
      <c r="E9" s="23" t="s">
        <v>41</v>
      </c>
      <c r="F9" s="24">
        <v>0.12</v>
      </c>
      <c r="G9" s="24">
        <v>8</v>
      </c>
      <c r="H9" s="99">
        <v>66.599999999999994</v>
      </c>
      <c r="I9" s="14" t="s">
        <v>363</v>
      </c>
      <c r="J9" s="14" t="s">
        <v>363</v>
      </c>
      <c r="K9" s="14" t="s">
        <v>363</v>
      </c>
      <c r="L9" s="24">
        <v>8</v>
      </c>
      <c r="M9" s="24">
        <v>8</v>
      </c>
      <c r="N9" s="24">
        <v>0</v>
      </c>
      <c r="O9" s="24">
        <v>0</v>
      </c>
      <c r="P9" s="14">
        <v>0</v>
      </c>
      <c r="Q9" s="26">
        <v>8</v>
      </c>
      <c r="R9" s="26">
        <v>0</v>
      </c>
      <c r="S9" s="18">
        <v>3</v>
      </c>
      <c r="T9" s="18">
        <v>5</v>
      </c>
      <c r="U9" s="18">
        <v>0</v>
      </c>
      <c r="V9" s="18">
        <v>0</v>
      </c>
      <c r="W9" s="18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3" t="s">
        <v>44</v>
      </c>
    </row>
    <row r="10" spans="1:36" x14ac:dyDescent="0.2">
      <c r="A10" s="27" t="s">
        <v>387</v>
      </c>
      <c r="B10" s="27" t="s">
        <v>359</v>
      </c>
      <c r="C10" s="27" t="s">
        <v>734</v>
      </c>
      <c r="D10" s="27" t="s">
        <v>735</v>
      </c>
      <c r="E10" s="27" t="s">
        <v>28</v>
      </c>
      <c r="F10" s="28">
        <v>0.1</v>
      </c>
      <c r="G10" s="28">
        <v>2</v>
      </c>
      <c r="H10" s="100">
        <v>200</v>
      </c>
      <c r="I10" s="14" t="s">
        <v>363</v>
      </c>
      <c r="J10" s="14" t="s">
        <v>363</v>
      </c>
      <c r="K10" s="14" t="s">
        <v>363</v>
      </c>
      <c r="L10" s="28">
        <v>2</v>
      </c>
      <c r="M10" s="30">
        <f>SUM(S10:W10)</f>
        <v>2</v>
      </c>
      <c r="N10" s="30">
        <f>SUM(X10:AB10)</f>
        <v>0</v>
      </c>
      <c r="O10" s="14">
        <f>SUM(AC9:AH9)</f>
        <v>0</v>
      </c>
      <c r="P10" s="14">
        <v>0</v>
      </c>
      <c r="Q10" s="22">
        <v>2</v>
      </c>
      <c r="R10" s="22">
        <v>0</v>
      </c>
      <c r="S10" s="18">
        <v>0</v>
      </c>
      <c r="T10" s="18">
        <v>0</v>
      </c>
      <c r="U10" s="18">
        <v>1</v>
      </c>
      <c r="V10" s="18">
        <v>1</v>
      </c>
      <c r="W10" s="18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2">
        <v>0</v>
      </c>
      <c r="AD10" s="32">
        <v>0</v>
      </c>
      <c r="AE10" s="32">
        <v>0</v>
      </c>
      <c r="AF10" s="32">
        <v>0</v>
      </c>
      <c r="AG10" s="32">
        <v>0</v>
      </c>
      <c r="AH10" s="32">
        <v>0</v>
      </c>
      <c r="AI10" s="20">
        <v>0</v>
      </c>
      <c r="AJ10" s="14" t="s">
        <v>391</v>
      </c>
    </row>
    <row r="11" spans="1:36" x14ac:dyDescent="0.2">
      <c r="A11" s="27" t="s">
        <v>387</v>
      </c>
      <c r="B11" s="27" t="s">
        <v>359</v>
      </c>
      <c r="C11" s="27" t="s">
        <v>798</v>
      </c>
      <c r="D11" s="27" t="s">
        <v>799</v>
      </c>
      <c r="E11" s="27" t="s">
        <v>28</v>
      </c>
      <c r="F11" s="28">
        <v>0.02</v>
      </c>
      <c r="G11" s="28">
        <v>1</v>
      </c>
      <c r="H11" s="102">
        <f t="shared" ref="H11:H19" si="0">SUM(G11/F11)</f>
        <v>50</v>
      </c>
      <c r="I11" s="14" t="s">
        <v>363</v>
      </c>
      <c r="J11" s="14" t="s">
        <v>363</v>
      </c>
      <c r="K11" s="14" t="s">
        <v>363</v>
      </c>
      <c r="L11" s="28">
        <v>1</v>
      </c>
      <c r="M11" s="30">
        <f>SUM(S11:W11)</f>
        <v>1</v>
      </c>
      <c r="N11" s="30">
        <f>SUM(X11:AB11)</f>
        <v>0</v>
      </c>
      <c r="O11" s="14">
        <f>SUM(AC10:AH10)</f>
        <v>0</v>
      </c>
      <c r="P11" s="14">
        <v>0</v>
      </c>
      <c r="Q11" s="22">
        <v>1</v>
      </c>
      <c r="R11" s="22">
        <v>0</v>
      </c>
      <c r="S11" s="18">
        <v>0</v>
      </c>
      <c r="T11" s="18">
        <v>0</v>
      </c>
      <c r="U11" s="18">
        <v>1</v>
      </c>
      <c r="V11" s="18">
        <v>0</v>
      </c>
      <c r="W11" s="18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20">
        <v>0</v>
      </c>
      <c r="AJ11" s="14" t="s">
        <v>391</v>
      </c>
    </row>
    <row r="12" spans="1:36" x14ac:dyDescent="0.2">
      <c r="A12" s="23" t="s">
        <v>29</v>
      </c>
      <c r="B12" s="23" t="s">
        <v>359</v>
      </c>
      <c r="C12" s="23" t="s">
        <v>309</v>
      </c>
      <c r="D12" s="23" t="s">
        <v>310</v>
      </c>
      <c r="E12" s="23" t="s">
        <v>28</v>
      </c>
      <c r="F12" s="24">
        <v>0.01</v>
      </c>
      <c r="G12" s="24">
        <v>6</v>
      </c>
      <c r="H12" s="104">
        <f t="shared" si="0"/>
        <v>600</v>
      </c>
      <c r="I12" s="14" t="s">
        <v>363</v>
      </c>
      <c r="J12" s="14" t="s">
        <v>363</v>
      </c>
      <c r="K12" s="14" t="s">
        <v>363</v>
      </c>
      <c r="L12" s="24">
        <v>6</v>
      </c>
      <c r="M12" s="24">
        <v>6</v>
      </c>
      <c r="N12" s="24">
        <v>0</v>
      </c>
      <c r="O12" s="24">
        <v>0</v>
      </c>
      <c r="P12" s="14">
        <v>0</v>
      </c>
      <c r="Q12" s="26">
        <v>0</v>
      </c>
      <c r="R12" s="26">
        <v>6</v>
      </c>
      <c r="S12" s="18">
        <v>0</v>
      </c>
      <c r="T12" s="18">
        <v>5</v>
      </c>
      <c r="U12" s="18">
        <v>1</v>
      </c>
      <c r="V12" s="18">
        <v>0</v>
      </c>
      <c r="W12" s="18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3" t="s">
        <v>163</v>
      </c>
    </row>
    <row r="13" spans="1:36" x14ac:dyDescent="0.2">
      <c r="A13" s="23" t="s">
        <v>29</v>
      </c>
      <c r="B13" s="23" t="s">
        <v>359</v>
      </c>
      <c r="C13" s="23" t="s">
        <v>311</v>
      </c>
      <c r="D13" s="23" t="s">
        <v>312</v>
      </c>
      <c r="E13" s="23" t="s">
        <v>28</v>
      </c>
      <c r="F13" s="24">
        <v>0.01</v>
      </c>
      <c r="G13" s="24">
        <v>1</v>
      </c>
      <c r="H13" s="104">
        <f t="shared" si="0"/>
        <v>100</v>
      </c>
      <c r="I13" s="14" t="s">
        <v>363</v>
      </c>
      <c r="J13" s="14" t="s">
        <v>363</v>
      </c>
      <c r="K13" s="14" t="s">
        <v>363</v>
      </c>
      <c r="L13" s="24">
        <v>1</v>
      </c>
      <c r="M13" s="24">
        <v>1</v>
      </c>
      <c r="N13" s="24">
        <v>0</v>
      </c>
      <c r="O13" s="24">
        <v>0</v>
      </c>
      <c r="P13" s="14">
        <v>0</v>
      </c>
      <c r="Q13" s="26">
        <v>0</v>
      </c>
      <c r="R13" s="26">
        <v>1</v>
      </c>
      <c r="S13" s="18">
        <v>0</v>
      </c>
      <c r="T13" s="18">
        <v>1</v>
      </c>
      <c r="U13" s="18">
        <v>0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3" t="s">
        <v>163</v>
      </c>
    </row>
    <row r="14" spans="1:36" x14ac:dyDescent="0.2">
      <c r="A14" s="23" t="s">
        <v>29</v>
      </c>
      <c r="B14" s="23" t="s">
        <v>359</v>
      </c>
      <c r="C14" s="23" t="s">
        <v>319</v>
      </c>
      <c r="D14" s="23" t="s">
        <v>320</v>
      </c>
      <c r="E14" s="23" t="s">
        <v>28</v>
      </c>
      <c r="F14" s="23">
        <v>0.01</v>
      </c>
      <c r="G14" s="24">
        <v>3</v>
      </c>
      <c r="H14" s="104">
        <f t="shared" si="0"/>
        <v>300</v>
      </c>
      <c r="I14" s="14" t="s">
        <v>363</v>
      </c>
      <c r="J14" s="14" t="s">
        <v>363</v>
      </c>
      <c r="K14" s="14" t="s">
        <v>363</v>
      </c>
      <c r="L14" s="24">
        <v>3</v>
      </c>
      <c r="M14" s="24">
        <v>3</v>
      </c>
      <c r="N14" s="24">
        <v>0</v>
      </c>
      <c r="O14" s="24">
        <v>0</v>
      </c>
      <c r="P14" s="14">
        <v>0</v>
      </c>
      <c r="Q14" s="26">
        <v>0</v>
      </c>
      <c r="R14" s="26">
        <v>3</v>
      </c>
      <c r="S14" s="18">
        <v>0</v>
      </c>
      <c r="T14" s="18">
        <v>1</v>
      </c>
      <c r="U14" s="18">
        <v>2</v>
      </c>
      <c r="V14" s="18">
        <v>0</v>
      </c>
      <c r="W14" s="18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3" t="s">
        <v>163</v>
      </c>
    </row>
    <row r="15" spans="1:36" x14ac:dyDescent="0.2">
      <c r="A15" s="27" t="s">
        <v>387</v>
      </c>
      <c r="B15" s="27" t="s">
        <v>359</v>
      </c>
      <c r="C15" s="27" t="s">
        <v>841</v>
      </c>
      <c r="D15" s="27" t="s">
        <v>842</v>
      </c>
      <c r="E15" s="27" t="s">
        <v>28</v>
      </c>
      <c r="F15" s="28">
        <v>0.02</v>
      </c>
      <c r="G15" s="28">
        <v>2</v>
      </c>
      <c r="H15" s="102">
        <f t="shared" si="0"/>
        <v>100</v>
      </c>
      <c r="I15" s="14" t="s">
        <v>363</v>
      </c>
      <c r="J15" s="14" t="s">
        <v>363</v>
      </c>
      <c r="K15" s="14" t="s">
        <v>363</v>
      </c>
      <c r="L15" s="28">
        <v>2</v>
      </c>
      <c r="M15" s="30">
        <f>SUM(S15:W15)</f>
        <v>2</v>
      </c>
      <c r="N15" s="30">
        <f>SUM(X15:AB15)</f>
        <v>0</v>
      </c>
      <c r="O15" s="14">
        <f>SUM(AC14:AH14)</f>
        <v>0</v>
      </c>
      <c r="P15" s="14">
        <v>0</v>
      </c>
      <c r="Q15" s="22">
        <v>0</v>
      </c>
      <c r="R15" s="22">
        <v>2</v>
      </c>
      <c r="S15" s="18">
        <v>0</v>
      </c>
      <c r="T15" s="18">
        <v>0</v>
      </c>
      <c r="U15" s="18">
        <v>1</v>
      </c>
      <c r="V15" s="18">
        <v>1</v>
      </c>
      <c r="W15" s="18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0">
        <v>0</v>
      </c>
      <c r="AJ15" s="14" t="s">
        <v>391</v>
      </c>
    </row>
    <row r="16" spans="1:36" x14ac:dyDescent="0.2">
      <c r="A16" s="14" t="s">
        <v>499</v>
      </c>
      <c r="B16" s="14" t="s">
        <v>359</v>
      </c>
      <c r="C16" s="14" t="s">
        <v>932</v>
      </c>
      <c r="D16" s="14" t="s">
        <v>933</v>
      </c>
      <c r="E16" s="14" t="s">
        <v>127</v>
      </c>
      <c r="F16" s="15">
        <v>5.15</v>
      </c>
      <c r="G16" s="14">
        <v>137</v>
      </c>
      <c r="H16" s="16">
        <f t="shared" si="0"/>
        <v>26.601941747572813</v>
      </c>
      <c r="I16" s="14" t="s">
        <v>363</v>
      </c>
      <c r="J16" s="14" t="s">
        <v>363</v>
      </c>
      <c r="K16" s="14" t="s">
        <v>363</v>
      </c>
      <c r="L16" s="14">
        <v>137</v>
      </c>
      <c r="M16" s="14">
        <f>SUM(S16:W16)</f>
        <v>62</v>
      </c>
      <c r="N16" s="14">
        <f>SUM(X16:AB16)</f>
        <v>75</v>
      </c>
      <c r="O16" s="14">
        <f>SUM(AC16:AH16)</f>
        <v>0</v>
      </c>
      <c r="P16" s="14">
        <v>0</v>
      </c>
      <c r="Q16" s="39">
        <v>137</v>
      </c>
      <c r="R16" s="39">
        <v>0</v>
      </c>
      <c r="S16" s="18">
        <v>0</v>
      </c>
      <c r="T16" s="18">
        <v>0</v>
      </c>
      <c r="U16" s="18">
        <v>0</v>
      </c>
      <c r="V16" s="18">
        <v>0</v>
      </c>
      <c r="W16" s="18">
        <v>62</v>
      </c>
      <c r="X16" s="19">
        <v>68</v>
      </c>
      <c r="Y16" s="19">
        <v>7</v>
      </c>
      <c r="Z16" s="19">
        <v>0</v>
      </c>
      <c r="AA16" s="19">
        <v>0</v>
      </c>
      <c r="AB16" s="19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14" t="s">
        <v>919</v>
      </c>
    </row>
    <row r="17" spans="1:36" x14ac:dyDescent="0.2">
      <c r="A17" s="14" t="s">
        <v>499</v>
      </c>
      <c r="B17" s="14" t="s">
        <v>359</v>
      </c>
      <c r="C17" s="14" t="s">
        <v>966</v>
      </c>
      <c r="D17" s="14" t="s">
        <v>967</v>
      </c>
      <c r="E17" s="14" t="s">
        <v>28</v>
      </c>
      <c r="F17" s="15">
        <v>0.26</v>
      </c>
      <c r="G17" s="14">
        <v>10</v>
      </c>
      <c r="H17" s="16">
        <f t="shared" si="0"/>
        <v>38.46153846153846</v>
      </c>
      <c r="I17" s="14" t="s">
        <v>363</v>
      </c>
      <c r="J17" s="14" t="s">
        <v>363</v>
      </c>
      <c r="K17" s="14" t="s">
        <v>363</v>
      </c>
      <c r="L17" s="14">
        <v>10</v>
      </c>
      <c r="M17" s="14">
        <f>SUM(S17:W17)</f>
        <v>0</v>
      </c>
      <c r="N17" s="14">
        <f>SUM(X17:AB17)</f>
        <v>10</v>
      </c>
      <c r="O17" s="14">
        <f>SUM(AC17:AH17)</f>
        <v>0</v>
      </c>
      <c r="P17" s="14">
        <v>0</v>
      </c>
      <c r="Q17" s="39">
        <v>10</v>
      </c>
      <c r="R17" s="39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9">
        <v>0</v>
      </c>
      <c r="Y17" s="19">
        <v>3</v>
      </c>
      <c r="Z17" s="19">
        <v>7</v>
      </c>
      <c r="AA17" s="19">
        <v>0</v>
      </c>
      <c r="AB17" s="19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14" t="s">
        <v>941</v>
      </c>
    </row>
    <row r="18" spans="1:36" x14ac:dyDescent="0.2">
      <c r="A18" s="14" t="s">
        <v>499</v>
      </c>
      <c r="B18" s="14" t="s">
        <v>359</v>
      </c>
      <c r="C18" s="14" t="s">
        <v>1042</v>
      </c>
      <c r="D18" s="14" t="s">
        <v>1043</v>
      </c>
      <c r="E18" s="14" t="s">
        <v>127</v>
      </c>
      <c r="F18" s="15">
        <v>0.26</v>
      </c>
      <c r="G18" s="14">
        <v>10</v>
      </c>
      <c r="H18" s="16">
        <f t="shared" si="0"/>
        <v>38.46153846153846</v>
      </c>
      <c r="I18" s="14" t="s">
        <v>363</v>
      </c>
      <c r="J18" s="14" t="s">
        <v>363</v>
      </c>
      <c r="K18" s="14" t="s">
        <v>363</v>
      </c>
      <c r="L18" s="14">
        <v>10</v>
      </c>
      <c r="M18" s="14">
        <f>SUM(S18:W18)</f>
        <v>0</v>
      </c>
      <c r="N18" s="14">
        <f>SUM(X18:AB18)</f>
        <v>10</v>
      </c>
      <c r="O18" s="14">
        <f>SUM(AC18:AH18)</f>
        <v>0</v>
      </c>
      <c r="P18" s="14">
        <v>0</v>
      </c>
      <c r="Q18" s="17">
        <v>10</v>
      </c>
      <c r="R18" s="17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9">
        <v>0</v>
      </c>
      <c r="Y18" s="19">
        <v>3</v>
      </c>
      <c r="Z18" s="19">
        <v>7</v>
      </c>
      <c r="AA18" s="19">
        <v>0</v>
      </c>
      <c r="AB18" s="19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14" t="s">
        <v>502</v>
      </c>
    </row>
    <row r="19" spans="1:36" x14ac:dyDescent="0.2">
      <c r="A19" s="14" t="s">
        <v>499</v>
      </c>
      <c r="B19" s="14" t="s">
        <v>359</v>
      </c>
      <c r="C19" s="14" t="s">
        <v>1044</v>
      </c>
      <c r="D19" s="14" t="s">
        <v>1045</v>
      </c>
      <c r="E19" s="14" t="s">
        <v>127</v>
      </c>
      <c r="F19" s="15">
        <v>0.08</v>
      </c>
      <c r="G19" s="14">
        <v>10</v>
      </c>
      <c r="H19" s="16">
        <f t="shared" si="0"/>
        <v>125</v>
      </c>
      <c r="I19" s="14" t="s">
        <v>363</v>
      </c>
      <c r="J19" s="14" t="s">
        <v>363</v>
      </c>
      <c r="K19" s="14" t="s">
        <v>363</v>
      </c>
      <c r="L19" s="14">
        <v>10</v>
      </c>
      <c r="M19" s="14">
        <f>SUM(S19:W19)</f>
        <v>0</v>
      </c>
      <c r="N19" s="14">
        <f>SUM(X19:AB19)</f>
        <v>10</v>
      </c>
      <c r="O19" s="14">
        <f>SUM(AC19:AH19)</f>
        <v>0</v>
      </c>
      <c r="P19" s="14">
        <v>0</v>
      </c>
      <c r="Q19" s="17">
        <v>0</v>
      </c>
      <c r="R19" s="17">
        <v>10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9">
        <v>0</v>
      </c>
      <c r="Y19" s="19">
        <v>0</v>
      </c>
      <c r="Z19" s="19">
        <v>0</v>
      </c>
      <c r="AA19" s="19">
        <v>7</v>
      </c>
      <c r="AB19" s="19">
        <v>3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14" t="s">
        <v>502</v>
      </c>
    </row>
  </sheetData>
  <sortState xmlns:xlrd2="http://schemas.microsoft.com/office/spreadsheetml/2017/richdata2" ref="A2:AJ20">
    <sortCondition ref="B1:B2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F097-6FEB-4997-896A-7E0CCB0075D6}">
  <dimension ref="A1:AJ24"/>
  <sheetViews>
    <sheetView topLeftCell="W1" workbookViewId="0">
      <selection activeCell="AI2" sqref="AI2:AI24"/>
    </sheetView>
  </sheetViews>
  <sheetFormatPr defaultRowHeight="14.25" x14ac:dyDescent="0.2"/>
  <cols>
    <col min="1" max="1" width="19.7109375" style="21" bestFit="1" customWidth="1"/>
    <col min="2" max="2" width="9.140625" style="21"/>
    <col min="3" max="3" width="10.85546875" style="21" bestFit="1" customWidth="1"/>
    <col min="4" max="4" width="47.140625" style="21" customWidth="1"/>
    <col min="5" max="5" width="11.5703125" style="21" bestFit="1" customWidth="1"/>
    <col min="6" max="7" width="9.140625" style="21"/>
    <col min="8" max="8" width="9.140625" style="41"/>
    <col min="9" max="17" width="9.140625" style="21"/>
    <col min="18" max="18" width="12.42578125" style="21" customWidth="1"/>
    <col min="19" max="35" width="12.28515625" style="21" customWidth="1"/>
    <col min="36" max="36" width="97.5703125" style="21" customWidth="1"/>
    <col min="37" max="16384" width="9.140625" style="21"/>
  </cols>
  <sheetData>
    <row r="1" spans="1:36" s="13" customFormat="1" ht="65.25" x14ac:dyDescent="0.25">
      <c r="A1" s="1" t="s">
        <v>348</v>
      </c>
      <c r="B1" s="2" t="s">
        <v>326</v>
      </c>
      <c r="C1" s="3" t="s">
        <v>349</v>
      </c>
      <c r="D1" s="2" t="s">
        <v>25</v>
      </c>
      <c r="E1" s="4" t="s">
        <v>350</v>
      </c>
      <c r="F1" s="5" t="s">
        <v>351</v>
      </c>
      <c r="G1" s="6" t="s">
        <v>352</v>
      </c>
      <c r="H1" s="7" t="s">
        <v>353</v>
      </c>
      <c r="I1" s="6" t="s">
        <v>354</v>
      </c>
      <c r="J1" s="6" t="s">
        <v>355</v>
      </c>
      <c r="K1" s="6" t="s">
        <v>356</v>
      </c>
      <c r="L1" s="8" t="s">
        <v>0</v>
      </c>
      <c r="M1" s="2" t="s">
        <v>22</v>
      </c>
      <c r="N1" s="4" t="s">
        <v>23</v>
      </c>
      <c r="O1" s="4" t="s">
        <v>24</v>
      </c>
      <c r="P1" s="4" t="s">
        <v>1084</v>
      </c>
      <c r="Q1" s="4" t="s">
        <v>1</v>
      </c>
      <c r="R1" s="4" t="s">
        <v>2</v>
      </c>
      <c r="S1" s="9" t="s">
        <v>3</v>
      </c>
      <c r="T1" s="9" t="s">
        <v>4</v>
      </c>
      <c r="U1" s="9" t="s">
        <v>5</v>
      </c>
      <c r="V1" s="9" t="s">
        <v>6</v>
      </c>
      <c r="W1" s="9" t="s">
        <v>7</v>
      </c>
      <c r="X1" s="10" t="s">
        <v>8</v>
      </c>
      <c r="Y1" s="10" t="s">
        <v>9</v>
      </c>
      <c r="Z1" s="10" t="s">
        <v>10</v>
      </c>
      <c r="AA1" s="10" t="s">
        <v>11</v>
      </c>
      <c r="AB1" s="10" t="s">
        <v>12</v>
      </c>
      <c r="AC1" s="11" t="s">
        <v>13</v>
      </c>
      <c r="AD1" s="11" t="s">
        <v>14</v>
      </c>
      <c r="AE1" s="11" t="s">
        <v>15</v>
      </c>
      <c r="AF1" s="11" t="s">
        <v>16</v>
      </c>
      <c r="AG1" s="11" t="s">
        <v>17</v>
      </c>
      <c r="AH1" s="11" t="s">
        <v>18</v>
      </c>
      <c r="AI1" s="11" t="s">
        <v>19</v>
      </c>
      <c r="AJ1" s="12" t="s">
        <v>357</v>
      </c>
    </row>
    <row r="2" spans="1:36" x14ac:dyDescent="0.2">
      <c r="A2" s="14" t="s">
        <v>397</v>
      </c>
      <c r="B2" s="14" t="s">
        <v>398</v>
      </c>
      <c r="C2" s="14" t="s">
        <v>399</v>
      </c>
      <c r="D2" s="51" t="s">
        <v>400</v>
      </c>
      <c r="E2" s="14" t="s">
        <v>28</v>
      </c>
      <c r="F2" s="14">
        <v>1.56</v>
      </c>
      <c r="G2" s="14">
        <v>14</v>
      </c>
      <c r="H2" s="16">
        <f>SUM(G2/F2)</f>
        <v>8.9743589743589745</v>
      </c>
      <c r="I2" s="14" t="s">
        <v>363</v>
      </c>
      <c r="J2" s="14" t="s">
        <v>363</v>
      </c>
      <c r="K2" s="14" t="s">
        <v>363</v>
      </c>
      <c r="L2" s="14">
        <v>14</v>
      </c>
      <c r="M2" s="30">
        <f>SUM(S2:W2)</f>
        <v>14</v>
      </c>
      <c r="N2" s="30">
        <f>SUM(X2:AB2)</f>
        <v>0</v>
      </c>
      <c r="O2" s="14">
        <v>0</v>
      </c>
      <c r="P2" s="14">
        <v>0</v>
      </c>
      <c r="Q2" s="17">
        <v>14</v>
      </c>
      <c r="R2" s="17">
        <v>0</v>
      </c>
      <c r="S2" s="18">
        <v>7</v>
      </c>
      <c r="T2" s="18">
        <v>7</v>
      </c>
      <c r="U2" s="18">
        <v>0</v>
      </c>
      <c r="V2" s="18">
        <v>0</v>
      </c>
      <c r="W2" s="18">
        <v>0</v>
      </c>
      <c r="X2" s="19">
        <v>0</v>
      </c>
      <c r="Y2" s="19">
        <v>0</v>
      </c>
      <c r="Z2" s="19">
        <v>0</v>
      </c>
      <c r="AA2" s="19">
        <v>0</v>
      </c>
      <c r="AB2" s="19">
        <v>0</v>
      </c>
      <c r="AC2" s="20">
        <v>0</v>
      </c>
      <c r="AD2" s="20">
        <v>0</v>
      </c>
      <c r="AE2" s="20">
        <v>0</v>
      </c>
      <c r="AF2" s="20">
        <v>0</v>
      </c>
      <c r="AG2" s="20">
        <v>0</v>
      </c>
      <c r="AH2" s="20">
        <v>0</v>
      </c>
      <c r="AI2" s="20">
        <v>0</v>
      </c>
      <c r="AJ2" s="14" t="s">
        <v>401</v>
      </c>
    </row>
    <row r="3" spans="1:36" x14ac:dyDescent="0.2">
      <c r="A3" s="14" t="s">
        <v>382</v>
      </c>
      <c r="B3" s="14" t="s">
        <v>398</v>
      </c>
      <c r="C3" s="14" t="s">
        <v>439</v>
      </c>
      <c r="D3" s="14" t="s">
        <v>440</v>
      </c>
      <c r="E3" s="14" t="s">
        <v>28</v>
      </c>
      <c r="F3" s="15">
        <v>0.13</v>
      </c>
      <c r="G3" s="14">
        <v>22</v>
      </c>
      <c r="H3" s="16">
        <f>SUM(G3/F3)</f>
        <v>169.23076923076923</v>
      </c>
      <c r="I3" s="14" t="s">
        <v>363</v>
      </c>
      <c r="J3" s="14" t="s">
        <v>363</v>
      </c>
      <c r="K3" s="14" t="s">
        <v>363</v>
      </c>
      <c r="L3" s="14">
        <v>22</v>
      </c>
      <c r="M3" s="14">
        <f>SUM(S3:W3)</f>
        <v>0</v>
      </c>
      <c r="N3" s="14">
        <f>SUM(X3:AB3)</f>
        <v>22</v>
      </c>
      <c r="O3" s="14">
        <f>SUM(AC3:AH3)</f>
        <v>0</v>
      </c>
      <c r="P3" s="14">
        <v>0</v>
      </c>
      <c r="Q3" s="17">
        <v>0</v>
      </c>
      <c r="R3" s="17">
        <v>22</v>
      </c>
      <c r="S3" s="18">
        <v>0</v>
      </c>
      <c r="T3" s="18">
        <v>0</v>
      </c>
      <c r="U3" s="18">
        <v>0</v>
      </c>
      <c r="V3" s="18">
        <v>0</v>
      </c>
      <c r="W3" s="18">
        <v>0</v>
      </c>
      <c r="X3" s="19">
        <v>0</v>
      </c>
      <c r="Y3" s="19">
        <v>21</v>
      </c>
      <c r="Z3" s="19">
        <v>1</v>
      </c>
      <c r="AA3" s="19">
        <v>0</v>
      </c>
      <c r="AB3" s="19">
        <v>0</v>
      </c>
      <c r="AC3" s="20">
        <v>0</v>
      </c>
      <c r="AD3" s="20">
        <v>0</v>
      </c>
      <c r="AE3" s="20">
        <v>0</v>
      </c>
      <c r="AF3" s="20">
        <v>0</v>
      </c>
      <c r="AG3" s="20">
        <v>0</v>
      </c>
      <c r="AH3" s="20">
        <v>0</v>
      </c>
      <c r="AI3" s="20">
        <v>0</v>
      </c>
      <c r="AJ3" s="14" t="s">
        <v>427</v>
      </c>
    </row>
    <row r="4" spans="1:36" x14ac:dyDescent="0.2">
      <c r="A4" s="40" t="s">
        <v>382</v>
      </c>
      <c r="B4" s="40" t="s">
        <v>398</v>
      </c>
      <c r="C4" s="40" t="s">
        <v>492</v>
      </c>
      <c r="D4" s="40" t="s">
        <v>493</v>
      </c>
      <c r="E4" s="40" t="s">
        <v>28</v>
      </c>
      <c r="F4" s="53">
        <v>0.42</v>
      </c>
      <c r="G4" s="40">
        <v>26</v>
      </c>
      <c r="H4" s="54">
        <f>SUM(G4/F4)</f>
        <v>61.904761904761905</v>
      </c>
      <c r="I4" s="40" t="s">
        <v>363</v>
      </c>
      <c r="J4" s="40" t="s">
        <v>363</v>
      </c>
      <c r="K4" s="40" t="s">
        <v>363</v>
      </c>
      <c r="L4" s="40">
        <v>26</v>
      </c>
      <c r="M4" s="14">
        <f>SUM(S4:W4)</f>
        <v>0</v>
      </c>
      <c r="N4" s="14">
        <f>SUM(X4:AB4)</f>
        <v>0</v>
      </c>
      <c r="O4" s="14">
        <f>SUM(AC4:AH4)</f>
        <v>26</v>
      </c>
      <c r="P4" s="14">
        <v>0</v>
      </c>
      <c r="Q4" s="39">
        <v>26</v>
      </c>
      <c r="R4" s="39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19">
        <v>0</v>
      </c>
      <c r="AA4" s="19">
        <v>0</v>
      </c>
      <c r="AB4" s="19">
        <v>0</v>
      </c>
      <c r="AC4" s="20">
        <v>21</v>
      </c>
      <c r="AD4" s="20">
        <v>5</v>
      </c>
      <c r="AE4" s="20">
        <v>0</v>
      </c>
      <c r="AF4" s="20">
        <v>0</v>
      </c>
      <c r="AG4" s="20">
        <v>0</v>
      </c>
      <c r="AH4" s="20">
        <v>0</v>
      </c>
      <c r="AI4" s="20">
        <v>0</v>
      </c>
      <c r="AJ4" s="40" t="s">
        <v>418</v>
      </c>
    </row>
    <row r="5" spans="1:36" x14ac:dyDescent="0.2">
      <c r="A5" s="23" t="s">
        <v>29</v>
      </c>
      <c r="B5" s="23" t="s">
        <v>398</v>
      </c>
      <c r="C5" s="23" t="s">
        <v>64</v>
      </c>
      <c r="D5" s="23" t="s">
        <v>65</v>
      </c>
      <c r="E5" s="23" t="s">
        <v>28</v>
      </c>
      <c r="F5" s="24">
        <v>0.22</v>
      </c>
      <c r="G5" s="24">
        <v>16</v>
      </c>
      <c r="H5" s="25">
        <v>73</v>
      </c>
      <c r="I5" s="14" t="s">
        <v>363</v>
      </c>
      <c r="J5" s="14" t="s">
        <v>363</v>
      </c>
      <c r="K5" s="14" t="s">
        <v>363</v>
      </c>
      <c r="L5" s="24">
        <v>6</v>
      </c>
      <c r="M5" s="24">
        <v>6</v>
      </c>
      <c r="N5" s="24">
        <v>0</v>
      </c>
      <c r="O5" s="24">
        <v>0</v>
      </c>
      <c r="P5" s="14">
        <v>0</v>
      </c>
      <c r="Q5" s="26">
        <v>16</v>
      </c>
      <c r="R5" s="26">
        <v>0</v>
      </c>
      <c r="S5" s="18">
        <v>6</v>
      </c>
      <c r="T5" s="18">
        <v>0</v>
      </c>
      <c r="U5" s="18">
        <v>0</v>
      </c>
      <c r="V5" s="18">
        <v>0</v>
      </c>
      <c r="W5" s="18">
        <v>0</v>
      </c>
      <c r="X5" s="19">
        <v>0</v>
      </c>
      <c r="Y5" s="19">
        <v>0</v>
      </c>
      <c r="Z5" s="19">
        <v>0</v>
      </c>
      <c r="AA5" s="19">
        <v>0</v>
      </c>
      <c r="AB5" s="19">
        <v>0</v>
      </c>
      <c r="AC5" s="20">
        <v>0</v>
      </c>
      <c r="AD5" s="20">
        <v>0</v>
      </c>
      <c r="AE5" s="20">
        <v>0</v>
      </c>
      <c r="AF5" s="20">
        <v>0</v>
      </c>
      <c r="AG5" s="20">
        <v>0</v>
      </c>
      <c r="AH5" s="20">
        <v>0</v>
      </c>
      <c r="AI5" s="20">
        <v>0</v>
      </c>
      <c r="AJ5" s="23" t="s">
        <v>66</v>
      </c>
    </row>
    <row r="6" spans="1:36" x14ac:dyDescent="0.2">
      <c r="A6" s="23" t="s">
        <v>29</v>
      </c>
      <c r="B6" s="23" t="s">
        <v>398</v>
      </c>
      <c r="C6" s="23" t="s">
        <v>70</v>
      </c>
      <c r="D6" s="23" t="s">
        <v>71</v>
      </c>
      <c r="E6" s="23" t="s">
        <v>28</v>
      </c>
      <c r="F6" s="24">
        <v>7.0000000000000007E-2</v>
      </c>
      <c r="G6" s="24">
        <v>7</v>
      </c>
      <c r="H6" s="25">
        <v>57.1</v>
      </c>
      <c r="I6" s="14" t="s">
        <v>363</v>
      </c>
      <c r="J6" s="14" t="s">
        <v>363</v>
      </c>
      <c r="K6" s="14" t="s">
        <v>363</v>
      </c>
      <c r="L6" s="24">
        <v>7</v>
      </c>
      <c r="M6" s="24">
        <v>7</v>
      </c>
      <c r="N6" s="24">
        <v>0</v>
      </c>
      <c r="O6" s="24">
        <v>0</v>
      </c>
      <c r="P6" s="14">
        <v>0</v>
      </c>
      <c r="Q6" s="26">
        <v>0</v>
      </c>
      <c r="R6" s="26">
        <v>7</v>
      </c>
      <c r="S6" s="55">
        <v>3</v>
      </c>
      <c r="T6" s="55">
        <v>4</v>
      </c>
      <c r="U6" s="55">
        <v>0</v>
      </c>
      <c r="V6" s="55">
        <v>0</v>
      </c>
      <c r="W6" s="55">
        <v>0</v>
      </c>
      <c r="X6" s="19">
        <v>0</v>
      </c>
      <c r="Y6" s="19">
        <v>0</v>
      </c>
      <c r="Z6" s="19">
        <v>0</v>
      </c>
      <c r="AA6" s="19">
        <v>0</v>
      </c>
      <c r="AB6" s="19">
        <v>0</v>
      </c>
      <c r="AC6" s="20">
        <v>0</v>
      </c>
      <c r="AD6" s="20">
        <v>0</v>
      </c>
      <c r="AE6" s="20">
        <v>0</v>
      </c>
      <c r="AF6" s="20">
        <v>0</v>
      </c>
      <c r="AG6" s="20">
        <v>0</v>
      </c>
      <c r="AH6" s="20">
        <v>0</v>
      </c>
      <c r="AI6" s="20">
        <v>0</v>
      </c>
      <c r="AJ6" s="23" t="s">
        <v>72</v>
      </c>
    </row>
    <row r="7" spans="1:36" x14ac:dyDescent="0.2">
      <c r="A7" s="23" t="s">
        <v>29</v>
      </c>
      <c r="B7" s="23" t="s">
        <v>398</v>
      </c>
      <c r="C7" s="23" t="s">
        <v>81</v>
      </c>
      <c r="D7" s="23" t="s">
        <v>82</v>
      </c>
      <c r="E7" s="23" t="s">
        <v>57</v>
      </c>
      <c r="F7" s="24">
        <v>5.96</v>
      </c>
      <c r="G7" s="24">
        <v>148</v>
      </c>
      <c r="H7" s="25">
        <v>24.161000000000001</v>
      </c>
      <c r="I7" s="14" t="s">
        <v>363</v>
      </c>
      <c r="J7" s="14" t="s">
        <v>363</v>
      </c>
      <c r="K7" s="14" t="s">
        <v>363</v>
      </c>
      <c r="L7" s="24">
        <v>29</v>
      </c>
      <c r="M7" s="24">
        <v>29</v>
      </c>
      <c r="N7" s="24">
        <v>0</v>
      </c>
      <c r="O7" s="24">
        <v>0</v>
      </c>
      <c r="P7" s="14">
        <v>0</v>
      </c>
      <c r="Q7" s="26">
        <v>148</v>
      </c>
      <c r="R7" s="26">
        <v>0</v>
      </c>
      <c r="S7" s="55">
        <v>29</v>
      </c>
      <c r="T7" s="55">
        <v>0</v>
      </c>
      <c r="U7" s="55">
        <v>0</v>
      </c>
      <c r="V7" s="55">
        <v>0</v>
      </c>
      <c r="W7" s="55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20">
        <v>0</v>
      </c>
      <c r="AD7" s="20">
        <v>0</v>
      </c>
      <c r="AE7" s="20">
        <v>0</v>
      </c>
      <c r="AF7" s="20">
        <v>0</v>
      </c>
      <c r="AG7" s="20">
        <v>0</v>
      </c>
      <c r="AH7" s="20">
        <v>0</v>
      </c>
      <c r="AI7" s="20">
        <v>0</v>
      </c>
      <c r="AJ7" s="23" t="s">
        <v>83</v>
      </c>
    </row>
    <row r="8" spans="1:36" x14ac:dyDescent="0.2">
      <c r="A8" s="23" t="s">
        <v>29</v>
      </c>
      <c r="B8" s="23" t="s">
        <v>398</v>
      </c>
      <c r="C8" s="23" t="s">
        <v>84</v>
      </c>
      <c r="D8" s="23" t="s">
        <v>85</v>
      </c>
      <c r="E8" s="23" t="s">
        <v>28</v>
      </c>
      <c r="F8" s="24">
        <v>0.33</v>
      </c>
      <c r="G8" s="24">
        <v>9</v>
      </c>
      <c r="H8" s="25">
        <v>27.27</v>
      </c>
      <c r="I8" s="14" t="s">
        <v>363</v>
      </c>
      <c r="J8" s="14" t="s">
        <v>363</v>
      </c>
      <c r="K8" s="14" t="s">
        <v>363</v>
      </c>
      <c r="L8" s="24">
        <v>9</v>
      </c>
      <c r="M8" s="24">
        <v>9</v>
      </c>
      <c r="N8" s="24">
        <v>0</v>
      </c>
      <c r="O8" s="24">
        <v>0</v>
      </c>
      <c r="P8" s="14">
        <v>0</v>
      </c>
      <c r="Q8" s="26">
        <v>0</v>
      </c>
      <c r="R8" s="26">
        <v>9</v>
      </c>
      <c r="S8" s="18">
        <v>7</v>
      </c>
      <c r="T8" s="18">
        <v>2</v>
      </c>
      <c r="U8" s="18">
        <v>0</v>
      </c>
      <c r="V8" s="18">
        <v>0</v>
      </c>
      <c r="W8" s="18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3" t="s">
        <v>86</v>
      </c>
    </row>
    <row r="9" spans="1:36" x14ac:dyDescent="0.2">
      <c r="A9" s="14" t="s">
        <v>382</v>
      </c>
      <c r="B9" s="14" t="s">
        <v>398</v>
      </c>
      <c r="C9" s="14" t="s">
        <v>537</v>
      </c>
      <c r="D9" s="14" t="s">
        <v>538</v>
      </c>
      <c r="E9" s="14" t="s">
        <v>28</v>
      </c>
      <c r="F9" s="15">
        <v>0.32</v>
      </c>
      <c r="G9" s="14">
        <v>18</v>
      </c>
      <c r="H9" s="16">
        <f>SUM(G9/F9)</f>
        <v>56.25</v>
      </c>
      <c r="I9" s="14" t="s">
        <v>363</v>
      </c>
      <c r="J9" s="14" t="s">
        <v>363</v>
      </c>
      <c r="K9" s="14" t="s">
        <v>363</v>
      </c>
      <c r="L9" s="14">
        <v>18</v>
      </c>
      <c r="M9" s="14">
        <f>SUM(S9:W9)</f>
        <v>0</v>
      </c>
      <c r="N9" s="14">
        <f>SUM(X9:AB9)</f>
        <v>18</v>
      </c>
      <c r="O9" s="14">
        <f>SUM(AC9:AH9)</f>
        <v>0</v>
      </c>
      <c r="P9" s="14">
        <v>0</v>
      </c>
      <c r="Q9" s="22">
        <v>12</v>
      </c>
      <c r="R9" s="22">
        <v>6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19">
        <v>0</v>
      </c>
      <c r="Y9" s="19">
        <v>7</v>
      </c>
      <c r="Z9" s="19">
        <v>7</v>
      </c>
      <c r="AA9" s="19">
        <v>4</v>
      </c>
      <c r="AB9" s="19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14" t="s">
        <v>407</v>
      </c>
    </row>
    <row r="10" spans="1:36" x14ac:dyDescent="0.2">
      <c r="A10" s="23" t="s">
        <v>29</v>
      </c>
      <c r="B10" s="23" t="s">
        <v>398</v>
      </c>
      <c r="C10" s="34" t="s">
        <v>157</v>
      </c>
      <c r="D10" s="23" t="s">
        <v>158</v>
      </c>
      <c r="E10" s="23" t="s">
        <v>28</v>
      </c>
      <c r="F10" s="24">
        <v>0.91</v>
      </c>
      <c r="G10" s="24">
        <v>157</v>
      </c>
      <c r="H10" s="25">
        <v>157</v>
      </c>
      <c r="I10" s="14" t="s">
        <v>363</v>
      </c>
      <c r="J10" s="14" t="s">
        <v>363</v>
      </c>
      <c r="K10" s="14" t="s">
        <v>363</v>
      </c>
      <c r="L10" s="24">
        <v>138</v>
      </c>
      <c r="M10" s="24">
        <v>138</v>
      </c>
      <c r="N10" s="24">
        <v>0</v>
      </c>
      <c r="O10" s="24">
        <v>0</v>
      </c>
      <c r="P10" s="14">
        <v>0</v>
      </c>
      <c r="Q10" s="26">
        <v>19</v>
      </c>
      <c r="R10" s="26">
        <v>138</v>
      </c>
      <c r="S10" s="18">
        <v>68</v>
      </c>
      <c r="T10" s="18">
        <v>68</v>
      </c>
      <c r="U10" s="18">
        <v>2</v>
      </c>
      <c r="V10" s="18">
        <v>0</v>
      </c>
      <c r="W10" s="18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3" t="s">
        <v>83</v>
      </c>
    </row>
    <row r="11" spans="1:36" x14ac:dyDescent="0.2">
      <c r="A11" s="23" t="s">
        <v>29</v>
      </c>
      <c r="B11" s="23" t="s">
        <v>398</v>
      </c>
      <c r="C11" s="23" t="s">
        <v>185</v>
      </c>
      <c r="D11" s="23" t="s">
        <v>186</v>
      </c>
      <c r="E11" s="23" t="s">
        <v>28</v>
      </c>
      <c r="F11" s="24">
        <v>0.02</v>
      </c>
      <c r="G11" s="24">
        <v>2</v>
      </c>
      <c r="H11" s="97">
        <f>SUM(G11/F11)</f>
        <v>100</v>
      </c>
      <c r="I11" s="14" t="s">
        <v>363</v>
      </c>
      <c r="J11" s="14" t="s">
        <v>363</v>
      </c>
      <c r="K11" s="14" t="s">
        <v>363</v>
      </c>
      <c r="L11" s="24">
        <v>2</v>
      </c>
      <c r="M11" s="24">
        <v>2</v>
      </c>
      <c r="N11" s="24">
        <v>0</v>
      </c>
      <c r="O11" s="24">
        <v>0</v>
      </c>
      <c r="P11" s="14">
        <v>0</v>
      </c>
      <c r="Q11" s="26">
        <v>0</v>
      </c>
      <c r="R11" s="26">
        <v>2</v>
      </c>
      <c r="S11" s="18">
        <v>1</v>
      </c>
      <c r="T11" s="18">
        <v>1</v>
      </c>
      <c r="U11" s="18">
        <v>0</v>
      </c>
      <c r="V11" s="18">
        <v>0</v>
      </c>
      <c r="W11" s="18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3" t="s">
        <v>44</v>
      </c>
    </row>
    <row r="12" spans="1:36" x14ac:dyDescent="0.2">
      <c r="A12" s="23" t="s">
        <v>29</v>
      </c>
      <c r="B12" s="23" t="s">
        <v>398</v>
      </c>
      <c r="C12" s="23" t="s">
        <v>203</v>
      </c>
      <c r="D12" s="23" t="s">
        <v>204</v>
      </c>
      <c r="E12" s="23" t="s">
        <v>28</v>
      </c>
      <c r="F12" s="24">
        <v>0.04</v>
      </c>
      <c r="G12" s="24">
        <v>8</v>
      </c>
      <c r="H12" s="25">
        <v>200</v>
      </c>
      <c r="I12" s="14" t="s">
        <v>363</v>
      </c>
      <c r="J12" s="14" t="s">
        <v>363</v>
      </c>
      <c r="K12" s="14" t="s">
        <v>363</v>
      </c>
      <c r="L12" s="24">
        <v>8</v>
      </c>
      <c r="M12" s="24">
        <v>8</v>
      </c>
      <c r="N12" s="24">
        <v>0</v>
      </c>
      <c r="O12" s="24">
        <v>0</v>
      </c>
      <c r="P12" s="14">
        <v>0</v>
      </c>
      <c r="Q12" s="26">
        <v>0</v>
      </c>
      <c r="R12" s="26">
        <v>8</v>
      </c>
      <c r="S12" s="18">
        <v>4</v>
      </c>
      <c r="T12" s="18">
        <v>4</v>
      </c>
      <c r="U12" s="18">
        <v>0</v>
      </c>
      <c r="V12" s="18">
        <v>0</v>
      </c>
      <c r="W12" s="18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3" t="s">
        <v>205</v>
      </c>
    </row>
    <row r="13" spans="1:36" x14ac:dyDescent="0.2">
      <c r="A13" s="23" t="s">
        <v>29</v>
      </c>
      <c r="B13" s="23" t="s">
        <v>398</v>
      </c>
      <c r="C13" s="23" t="s">
        <v>231</v>
      </c>
      <c r="D13" s="23" t="s">
        <v>232</v>
      </c>
      <c r="E13" s="23" t="s">
        <v>28</v>
      </c>
      <c r="F13" s="24">
        <v>0.03</v>
      </c>
      <c r="G13" s="24">
        <v>1</v>
      </c>
      <c r="H13" s="25">
        <v>33.33</v>
      </c>
      <c r="I13" s="14" t="s">
        <v>363</v>
      </c>
      <c r="J13" s="14" t="s">
        <v>363</v>
      </c>
      <c r="K13" s="14" t="s">
        <v>363</v>
      </c>
      <c r="L13" s="24">
        <v>1</v>
      </c>
      <c r="M13" s="24">
        <v>1</v>
      </c>
      <c r="N13" s="24">
        <v>0</v>
      </c>
      <c r="O13" s="24">
        <v>0</v>
      </c>
      <c r="P13" s="14">
        <v>0</v>
      </c>
      <c r="Q13" s="26">
        <v>0</v>
      </c>
      <c r="R13" s="26">
        <v>1</v>
      </c>
      <c r="S13" s="18">
        <v>1</v>
      </c>
      <c r="T13" s="18">
        <v>0</v>
      </c>
      <c r="U13" s="18">
        <v>0</v>
      </c>
      <c r="V13" s="18">
        <v>0</v>
      </c>
      <c r="W13" s="18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3" t="s">
        <v>233</v>
      </c>
    </row>
    <row r="14" spans="1:36" x14ac:dyDescent="0.2">
      <c r="A14" s="14" t="s">
        <v>382</v>
      </c>
      <c r="B14" s="14" t="s">
        <v>398</v>
      </c>
      <c r="C14" s="14" t="s">
        <v>625</v>
      </c>
      <c r="D14" s="14" t="s">
        <v>626</v>
      </c>
      <c r="E14" s="14" t="s">
        <v>28</v>
      </c>
      <c r="F14" s="15">
        <v>0.1</v>
      </c>
      <c r="G14" s="14">
        <v>6</v>
      </c>
      <c r="H14" s="16">
        <f>SUM(G14/F14)</f>
        <v>60</v>
      </c>
      <c r="I14" s="14" t="s">
        <v>363</v>
      </c>
      <c r="J14" s="14" t="s">
        <v>363</v>
      </c>
      <c r="K14" s="14" t="s">
        <v>363</v>
      </c>
      <c r="L14" s="14">
        <v>6</v>
      </c>
      <c r="M14" s="14">
        <f>SUM(S14:W14)</f>
        <v>0</v>
      </c>
      <c r="N14" s="14">
        <f>SUM(X14:AB14)</f>
        <v>6</v>
      </c>
      <c r="O14" s="14">
        <f>SUM(AC14:AH14)</f>
        <v>0</v>
      </c>
      <c r="P14" s="14">
        <v>0</v>
      </c>
      <c r="Q14" s="22">
        <v>0</v>
      </c>
      <c r="R14" s="22">
        <v>6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9">
        <v>5</v>
      </c>
      <c r="Y14" s="19">
        <v>1</v>
      </c>
      <c r="Z14" s="19">
        <v>0</v>
      </c>
      <c r="AA14" s="19">
        <v>0</v>
      </c>
      <c r="AB14" s="19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14" t="s">
        <v>407</v>
      </c>
    </row>
    <row r="15" spans="1:36" x14ac:dyDescent="0.2">
      <c r="A15" s="27" t="s">
        <v>387</v>
      </c>
      <c r="B15" s="27" t="s">
        <v>398</v>
      </c>
      <c r="C15" s="27" t="s">
        <v>655</v>
      </c>
      <c r="D15" s="27" t="s">
        <v>656</v>
      </c>
      <c r="E15" s="27" t="s">
        <v>41</v>
      </c>
      <c r="F15" s="28">
        <v>0.01</v>
      </c>
      <c r="G15" s="28">
        <v>1</v>
      </c>
      <c r="H15" s="29">
        <v>100</v>
      </c>
      <c r="I15" s="14" t="s">
        <v>363</v>
      </c>
      <c r="J15" s="14" t="s">
        <v>363</v>
      </c>
      <c r="K15" s="14" t="s">
        <v>363</v>
      </c>
      <c r="L15" s="28">
        <v>1</v>
      </c>
      <c r="M15" s="30">
        <f>SUM(S15:W15)</f>
        <v>1</v>
      </c>
      <c r="N15" s="30">
        <f>SUM(X15:AB15)</f>
        <v>0</v>
      </c>
      <c r="O15" s="14">
        <f>SUM(AC14:AH14)</f>
        <v>0</v>
      </c>
      <c r="P15" s="14">
        <v>0</v>
      </c>
      <c r="Q15" s="22">
        <v>1</v>
      </c>
      <c r="R15" s="22">
        <v>0</v>
      </c>
      <c r="S15" s="18">
        <v>0</v>
      </c>
      <c r="T15" s="18">
        <v>0</v>
      </c>
      <c r="U15" s="18">
        <v>1</v>
      </c>
      <c r="V15" s="18">
        <v>0</v>
      </c>
      <c r="W15" s="18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2">
        <v>0</v>
      </c>
      <c r="AD15" s="32">
        <v>0</v>
      </c>
      <c r="AE15" s="32">
        <v>0</v>
      </c>
      <c r="AF15" s="32">
        <v>0</v>
      </c>
      <c r="AG15" s="32">
        <v>0</v>
      </c>
      <c r="AH15" s="32">
        <v>0</v>
      </c>
      <c r="AI15" s="20">
        <v>0</v>
      </c>
      <c r="AJ15" s="14" t="s">
        <v>391</v>
      </c>
    </row>
    <row r="16" spans="1:36" x14ac:dyDescent="0.2">
      <c r="A16" s="27" t="s">
        <v>387</v>
      </c>
      <c r="B16" s="27" t="s">
        <v>398</v>
      </c>
      <c r="C16" s="27" t="s">
        <v>691</v>
      </c>
      <c r="D16" s="27" t="s">
        <v>692</v>
      </c>
      <c r="E16" s="27" t="s">
        <v>28</v>
      </c>
      <c r="F16" s="28">
        <v>0.01</v>
      </c>
      <c r="G16" s="28">
        <v>4</v>
      </c>
      <c r="H16" s="95">
        <f>SUM(G16/F16)</f>
        <v>400</v>
      </c>
      <c r="I16" s="14" t="s">
        <v>363</v>
      </c>
      <c r="J16" s="14" t="s">
        <v>363</v>
      </c>
      <c r="K16" s="14" t="s">
        <v>363</v>
      </c>
      <c r="L16" s="28">
        <v>4</v>
      </c>
      <c r="M16" s="30">
        <f>SUM(S16:W16)</f>
        <v>4</v>
      </c>
      <c r="N16" s="30">
        <f>SUM(X16:AB16)</f>
        <v>0</v>
      </c>
      <c r="O16" s="14">
        <f>SUM(AC15:AH15)</f>
        <v>0</v>
      </c>
      <c r="P16" s="14">
        <v>0</v>
      </c>
      <c r="Q16" s="22">
        <v>0</v>
      </c>
      <c r="R16" s="22">
        <v>4</v>
      </c>
      <c r="S16" s="18">
        <v>2</v>
      </c>
      <c r="T16" s="18">
        <v>2</v>
      </c>
      <c r="U16" s="18">
        <v>0</v>
      </c>
      <c r="V16" s="18">
        <v>0</v>
      </c>
      <c r="W16" s="18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20">
        <v>0</v>
      </c>
      <c r="AJ16" s="14" t="s">
        <v>391</v>
      </c>
    </row>
    <row r="17" spans="1:36" x14ac:dyDescent="0.2">
      <c r="A17" s="23" t="s">
        <v>29</v>
      </c>
      <c r="B17" s="23" t="s">
        <v>398</v>
      </c>
      <c r="C17" s="23" t="s">
        <v>269</v>
      </c>
      <c r="D17" s="23" t="s">
        <v>270</v>
      </c>
      <c r="E17" s="23" t="s">
        <v>28</v>
      </c>
      <c r="F17" s="23">
        <v>0.03</v>
      </c>
      <c r="G17" s="24">
        <v>4</v>
      </c>
      <c r="H17" s="95">
        <f>SUM(G17/F17)</f>
        <v>133.33333333333334</v>
      </c>
      <c r="I17" s="14" t="s">
        <v>363</v>
      </c>
      <c r="J17" s="14" t="s">
        <v>363</v>
      </c>
      <c r="K17" s="14" t="s">
        <v>363</v>
      </c>
      <c r="L17" s="24">
        <v>4</v>
      </c>
      <c r="M17" s="24">
        <v>4</v>
      </c>
      <c r="N17" s="24">
        <v>0</v>
      </c>
      <c r="O17" s="24">
        <v>0</v>
      </c>
      <c r="P17" s="14">
        <v>0</v>
      </c>
      <c r="Q17" s="26">
        <v>4</v>
      </c>
      <c r="R17" s="26">
        <v>0</v>
      </c>
      <c r="S17" s="18">
        <v>0</v>
      </c>
      <c r="T17" s="18">
        <v>1</v>
      </c>
      <c r="U17" s="18">
        <v>1</v>
      </c>
      <c r="V17" s="18">
        <v>1</v>
      </c>
      <c r="W17" s="18">
        <v>1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3" t="s">
        <v>44</v>
      </c>
    </row>
    <row r="18" spans="1:36" x14ac:dyDescent="0.2">
      <c r="A18" s="23" t="s">
        <v>29</v>
      </c>
      <c r="B18" s="23" t="s">
        <v>398</v>
      </c>
      <c r="C18" s="23" t="s">
        <v>271</v>
      </c>
      <c r="D18" s="23" t="s">
        <v>272</v>
      </c>
      <c r="E18" s="23" t="s">
        <v>28</v>
      </c>
      <c r="F18" s="23">
        <v>0.22</v>
      </c>
      <c r="G18" s="24">
        <v>4</v>
      </c>
      <c r="H18" s="95">
        <f>SUM(G18/F18)</f>
        <v>18.181818181818183</v>
      </c>
      <c r="I18" s="14" t="s">
        <v>363</v>
      </c>
      <c r="J18" s="14" t="s">
        <v>363</v>
      </c>
      <c r="K18" s="14" t="s">
        <v>363</v>
      </c>
      <c r="L18" s="24">
        <v>4</v>
      </c>
      <c r="M18" s="24">
        <v>4</v>
      </c>
      <c r="N18" s="24">
        <v>0</v>
      </c>
      <c r="O18" s="24">
        <v>0</v>
      </c>
      <c r="P18" s="14">
        <v>0</v>
      </c>
      <c r="Q18" s="26">
        <v>4</v>
      </c>
      <c r="R18" s="26">
        <v>0</v>
      </c>
      <c r="S18" s="18">
        <v>0</v>
      </c>
      <c r="T18" s="18">
        <v>1</v>
      </c>
      <c r="U18" s="18">
        <v>1</v>
      </c>
      <c r="V18" s="18">
        <v>1</v>
      </c>
      <c r="W18" s="18">
        <v>1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3" t="s">
        <v>44</v>
      </c>
    </row>
    <row r="19" spans="1:36" x14ac:dyDescent="0.2">
      <c r="A19" s="23" t="s">
        <v>29</v>
      </c>
      <c r="B19" s="23" t="s">
        <v>398</v>
      </c>
      <c r="C19" s="23" t="s">
        <v>293</v>
      </c>
      <c r="D19" s="23" t="s">
        <v>294</v>
      </c>
      <c r="E19" s="23" t="s">
        <v>28</v>
      </c>
      <c r="F19" s="24">
        <v>0.02</v>
      </c>
      <c r="G19" s="24">
        <v>1</v>
      </c>
      <c r="H19" s="97">
        <f t="shared" ref="H19:H24" si="0">SUM(G19/F19)</f>
        <v>50</v>
      </c>
      <c r="I19" s="14" t="s">
        <v>363</v>
      </c>
      <c r="J19" s="14" t="s">
        <v>363</v>
      </c>
      <c r="K19" s="14" t="s">
        <v>363</v>
      </c>
      <c r="L19" s="24">
        <v>1</v>
      </c>
      <c r="M19" s="24">
        <v>1</v>
      </c>
      <c r="N19" s="24">
        <v>0</v>
      </c>
      <c r="O19" s="24">
        <v>0</v>
      </c>
      <c r="P19" s="14">
        <v>0</v>
      </c>
      <c r="Q19" s="26">
        <v>1</v>
      </c>
      <c r="R19" s="26">
        <v>0</v>
      </c>
      <c r="S19" s="18">
        <v>1</v>
      </c>
      <c r="T19" s="18">
        <v>0</v>
      </c>
      <c r="U19" s="18">
        <v>0</v>
      </c>
      <c r="V19" s="18">
        <v>0</v>
      </c>
      <c r="W19" s="18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3" t="s">
        <v>163</v>
      </c>
    </row>
    <row r="20" spans="1:36" x14ac:dyDescent="0.2">
      <c r="A20" s="14" t="s">
        <v>499</v>
      </c>
      <c r="B20" s="14" t="s">
        <v>398</v>
      </c>
      <c r="C20" s="14" t="s">
        <v>893</v>
      </c>
      <c r="D20" s="14" t="s">
        <v>894</v>
      </c>
      <c r="E20" s="14" t="s">
        <v>28</v>
      </c>
      <c r="F20" s="15">
        <v>0.32</v>
      </c>
      <c r="G20" s="14">
        <v>13</v>
      </c>
      <c r="H20" s="16">
        <f t="shared" si="0"/>
        <v>40.625</v>
      </c>
      <c r="I20" s="14" t="s">
        <v>363</v>
      </c>
      <c r="J20" s="14" t="s">
        <v>363</v>
      </c>
      <c r="K20" s="14" t="s">
        <v>363</v>
      </c>
      <c r="L20" s="14">
        <v>13</v>
      </c>
      <c r="M20" s="14">
        <f>SUM(S20:W20)</f>
        <v>0</v>
      </c>
      <c r="N20" s="14">
        <f>SUM(X20:AB20)</f>
        <v>13</v>
      </c>
      <c r="O20" s="14">
        <f>SUM(AC20:AH20)</f>
        <v>0</v>
      </c>
      <c r="P20" s="14">
        <v>0</v>
      </c>
      <c r="Q20" s="39">
        <v>8</v>
      </c>
      <c r="R20" s="39">
        <v>5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9">
        <v>0</v>
      </c>
      <c r="Y20" s="19">
        <v>0</v>
      </c>
      <c r="Z20" s="19">
        <v>7</v>
      </c>
      <c r="AA20" s="19">
        <v>6</v>
      </c>
      <c r="AB20" s="19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14" t="s">
        <v>502</v>
      </c>
    </row>
    <row r="21" spans="1:36" x14ac:dyDescent="0.2">
      <c r="A21" s="14" t="s">
        <v>499</v>
      </c>
      <c r="B21" s="14" t="s">
        <v>398</v>
      </c>
      <c r="C21" s="14" t="s">
        <v>915</v>
      </c>
      <c r="D21" s="14" t="s">
        <v>916</v>
      </c>
      <c r="E21" s="14" t="s">
        <v>41</v>
      </c>
      <c r="F21" s="15">
        <v>0.17</v>
      </c>
      <c r="G21" s="14">
        <v>10</v>
      </c>
      <c r="H21" s="16">
        <f t="shared" si="0"/>
        <v>58.823529411764703</v>
      </c>
      <c r="I21" s="14" t="s">
        <v>363</v>
      </c>
      <c r="J21" s="14" t="s">
        <v>363</v>
      </c>
      <c r="K21" s="14" t="s">
        <v>363</v>
      </c>
      <c r="L21" s="14">
        <v>10</v>
      </c>
      <c r="M21" s="14">
        <f>SUM(S21:W21)</f>
        <v>0</v>
      </c>
      <c r="N21" s="14">
        <f>SUM(X21:AB21)</f>
        <v>10</v>
      </c>
      <c r="O21" s="14">
        <f>SUM(AC21:AH21)</f>
        <v>0</v>
      </c>
      <c r="P21" s="14">
        <v>0</v>
      </c>
      <c r="Q21" s="39">
        <v>10</v>
      </c>
      <c r="R21" s="39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9">
        <v>0</v>
      </c>
      <c r="Y21" s="19">
        <v>0</v>
      </c>
      <c r="Z21" s="19">
        <v>0</v>
      </c>
      <c r="AA21" s="19">
        <v>7</v>
      </c>
      <c r="AB21" s="19">
        <v>3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14" t="s">
        <v>502</v>
      </c>
    </row>
    <row r="22" spans="1:36" x14ac:dyDescent="0.2">
      <c r="A22" s="40" t="s">
        <v>499</v>
      </c>
      <c r="B22" s="40" t="s">
        <v>398</v>
      </c>
      <c r="C22" s="40" t="s">
        <v>993</v>
      </c>
      <c r="D22" s="40" t="s">
        <v>994</v>
      </c>
      <c r="E22" s="40" t="s">
        <v>28</v>
      </c>
      <c r="F22" s="53" t="s">
        <v>995</v>
      </c>
      <c r="G22" s="40">
        <v>216</v>
      </c>
      <c r="H22" s="54">
        <f t="shared" si="0"/>
        <v>141.1764705882353</v>
      </c>
      <c r="I22" s="14" t="s">
        <v>363</v>
      </c>
      <c r="J22" s="14" t="s">
        <v>363</v>
      </c>
      <c r="K22" s="14" t="s">
        <v>363</v>
      </c>
      <c r="L22" s="40">
        <v>216</v>
      </c>
      <c r="M22" s="14">
        <f>SUM(S22:W22)</f>
        <v>0</v>
      </c>
      <c r="N22" s="14">
        <f>SUM(X22:AB22)</f>
        <v>0</v>
      </c>
      <c r="O22" s="14">
        <f>SUM(AC22:AH22)</f>
        <v>216</v>
      </c>
      <c r="P22" s="14">
        <v>0</v>
      </c>
      <c r="Q22" s="39">
        <v>0</v>
      </c>
      <c r="R22" s="39">
        <v>216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20">
        <v>0</v>
      </c>
      <c r="AD22" s="20">
        <v>0</v>
      </c>
      <c r="AE22" s="20">
        <v>12</v>
      </c>
      <c r="AF22" s="20">
        <v>68</v>
      </c>
      <c r="AG22" s="20">
        <v>68</v>
      </c>
      <c r="AH22" s="20">
        <v>68</v>
      </c>
      <c r="AI22" s="20">
        <v>0</v>
      </c>
      <c r="AJ22" s="40" t="s">
        <v>867</v>
      </c>
    </row>
    <row r="23" spans="1:36" x14ac:dyDescent="0.2">
      <c r="A23" s="14" t="s">
        <v>499</v>
      </c>
      <c r="B23" s="14" t="s">
        <v>398</v>
      </c>
      <c r="C23" s="14" t="s">
        <v>1050</v>
      </c>
      <c r="D23" s="14" t="s">
        <v>1051</v>
      </c>
      <c r="E23" s="14" t="s">
        <v>28</v>
      </c>
      <c r="F23" s="15">
        <v>0.84</v>
      </c>
      <c r="G23" s="14">
        <v>34</v>
      </c>
      <c r="H23" s="16">
        <f t="shared" si="0"/>
        <v>40.476190476190474</v>
      </c>
      <c r="I23" s="14" t="s">
        <v>363</v>
      </c>
      <c r="J23" s="14" t="s">
        <v>363</v>
      </c>
      <c r="K23" s="14" t="s">
        <v>363</v>
      </c>
      <c r="L23" s="14">
        <v>34</v>
      </c>
      <c r="M23" s="14">
        <f>SUM(S23:W23)</f>
        <v>0</v>
      </c>
      <c r="N23" s="14">
        <f>SUM(X23:AB23)</f>
        <v>0</v>
      </c>
      <c r="O23" s="14">
        <f>SUM(AC23:AH23)</f>
        <v>34</v>
      </c>
      <c r="P23" s="14">
        <v>0</v>
      </c>
      <c r="Q23" s="17">
        <v>27</v>
      </c>
      <c r="R23" s="17">
        <v>7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20">
        <v>0</v>
      </c>
      <c r="AD23" s="20">
        <v>0</v>
      </c>
      <c r="AE23" s="20">
        <v>0</v>
      </c>
      <c r="AF23" s="20">
        <v>21</v>
      </c>
      <c r="AG23" s="20">
        <v>13</v>
      </c>
      <c r="AH23" s="20">
        <v>0</v>
      </c>
      <c r="AI23" s="20">
        <v>0</v>
      </c>
      <c r="AJ23" s="14" t="s">
        <v>867</v>
      </c>
    </row>
    <row r="24" spans="1:36" x14ac:dyDescent="0.2">
      <c r="A24" s="14" t="s">
        <v>499</v>
      </c>
      <c r="B24" s="14" t="s">
        <v>398</v>
      </c>
      <c r="C24" s="14" t="s">
        <v>1052</v>
      </c>
      <c r="D24" s="14" t="s">
        <v>1053</v>
      </c>
      <c r="E24" s="14" t="s">
        <v>28</v>
      </c>
      <c r="F24" s="15">
        <v>0.23</v>
      </c>
      <c r="G24" s="14">
        <v>9</v>
      </c>
      <c r="H24" s="16">
        <f t="shared" si="0"/>
        <v>39.130434782608695</v>
      </c>
      <c r="I24" s="14" t="s">
        <v>363</v>
      </c>
      <c r="J24" s="14" t="s">
        <v>363</v>
      </c>
      <c r="K24" s="14" t="s">
        <v>363</v>
      </c>
      <c r="L24" s="14">
        <v>9</v>
      </c>
      <c r="M24" s="14">
        <f>SUM(S24:W24)</f>
        <v>0</v>
      </c>
      <c r="N24" s="14">
        <f>SUM(X24:AB24)</f>
        <v>0</v>
      </c>
      <c r="O24" s="14">
        <f>SUM(AC24:AH24)</f>
        <v>9</v>
      </c>
      <c r="P24" s="14">
        <v>0</v>
      </c>
      <c r="Q24" s="17">
        <v>9</v>
      </c>
      <c r="R24" s="17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20">
        <v>5</v>
      </c>
      <c r="AD24" s="20">
        <v>4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14" t="s">
        <v>867</v>
      </c>
    </row>
  </sheetData>
  <sortState xmlns:xlrd2="http://schemas.microsoft.com/office/spreadsheetml/2017/richdata2" ref="A2:AJ25">
    <sortCondition ref="B1:B2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B63B0054CF8EE4085CC711E11D4FD48" ma:contentTypeVersion="13" ma:contentTypeDescription="Create a new document." ma:contentTypeScope="" ma:versionID="32b270497678637059fb5371494dba08">
  <xsd:schema xmlns:xsd="http://www.w3.org/2001/XMLSchema" xmlns:xs="http://www.w3.org/2001/XMLSchema" xmlns:p="http://schemas.microsoft.com/office/2006/metadata/properties" xmlns:ns2="6a810e75-0af2-47f4-9e42-61f0a6283d64" xmlns:ns3="abe837f4-bcbf-4211-8358-04b5abf9683f" targetNamespace="http://schemas.microsoft.com/office/2006/metadata/properties" ma:root="true" ma:fieldsID="ac944732b85a3b0159730b0063352950" ns2:_="" ns3:_="">
    <xsd:import namespace="6a810e75-0af2-47f4-9e42-61f0a6283d64"/>
    <xsd:import namespace="abe837f4-bcbf-4211-8358-04b5abf96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810e75-0af2-47f4-9e42-61f0a6283d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f645fc1-636c-4c09-b242-fd9b0f2bfd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837f4-bcbf-4211-8358-04b5abf9683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4ad6b55-789e-4b84-86ed-118afcf11cf8}" ma:internalName="TaxCatchAll" ma:showField="CatchAllData" ma:web="abe837f4-bcbf-4211-8358-04b5abf96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a810e75-0af2-47f4-9e42-61f0a6283d64">
      <Terms xmlns="http://schemas.microsoft.com/office/infopath/2007/PartnerControls"/>
    </lcf76f155ced4ddcb4097134ff3c332f>
    <TaxCatchAll xmlns="abe837f4-bcbf-4211-8358-04b5abf9683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A7794-B447-40C9-AB74-6DBE7CACFB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810e75-0af2-47f4-9e42-61f0a6283d64"/>
    <ds:schemaRef ds:uri="abe837f4-bcbf-4211-8358-04b5abf96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5F4956-4CC8-40DA-B5FB-4CA47358931D}">
  <ds:schemaRefs>
    <ds:schemaRef ds:uri="abe837f4-bcbf-4211-8358-04b5abf9683f"/>
    <ds:schemaRef ds:uri="http://purl.org/dc/terms/"/>
    <ds:schemaRef ds:uri="6a810e75-0af2-47f4-9e42-61f0a6283d6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AFD131-0DA6-4129-B776-0DE6B01464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Ward Summary</vt:lpstr>
      <vt:lpstr>AL</vt:lpstr>
      <vt:lpstr>CC</vt:lpstr>
      <vt:lpstr>CN</vt:lpstr>
      <vt:lpstr>CS</vt:lpstr>
      <vt:lpstr>CO</vt:lpstr>
      <vt:lpstr>CR</vt:lpstr>
      <vt:lpstr>FE</vt:lpstr>
      <vt:lpstr>FW</vt:lpstr>
      <vt:lpstr>HO</vt:lpstr>
      <vt:lpstr>MV</vt:lpstr>
      <vt:lpstr>RN</vt:lpstr>
      <vt:lpstr>RS</vt:lpstr>
      <vt:lpstr>SH</vt:lpstr>
      <vt:lpstr>SJ</vt:lpstr>
      <vt:lpstr>SM</vt:lpstr>
      <vt:lpstr>SN</vt:lpstr>
      <vt:lpstr>SS</vt:lpstr>
      <vt:lpstr>SWL</vt:lpstr>
      <vt:lpstr>WA</vt:lpstr>
      <vt:lpstr>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Hargreaves</dc:creator>
  <cp:lastModifiedBy>Lauren Hargreaves</cp:lastModifiedBy>
  <dcterms:created xsi:type="dcterms:W3CDTF">2023-01-31T08:24:22Z</dcterms:created>
  <dcterms:modified xsi:type="dcterms:W3CDTF">2023-02-15T17:19:31Z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0x0101008B63B0054CF8EE4085CC711E11D4FD48</vt:lpwstr>
  </property>
  <property fmtid="{D5CDD505-2E9C-101B-9397-08002B2CF9AE}" pid="3" name="MediaServiceImageTags">
    <vt:lpwstr/>
  </property>
</Properties>
</file>