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Research\Profiles\Ward Profiles\2019\"/>
    </mc:Choice>
  </mc:AlternateContent>
  <xr:revisionPtr revIDLastSave="0" documentId="13_ncr:1_{E8DEF3CA-0644-4EE9-B055-F06FAFF761FA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ardProfi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" i="2" l="1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" i="2"/>
  <c r="AE21" i="2"/>
  <c r="C22" i="2"/>
  <c r="AC22" i="2" s="1"/>
  <c r="AC21" i="2"/>
  <c r="BW2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" i="2"/>
  <c r="AJ22" i="2"/>
  <c r="AE22" i="2" l="1"/>
  <c r="AI22" i="2"/>
</calcChain>
</file>

<file path=xl/sharedStrings.xml><?xml version="1.0" encoding="utf-8"?>
<sst xmlns="http://schemas.openxmlformats.org/spreadsheetml/2006/main" count="244" uniqueCount="149">
  <si>
    <t>% Employment Rate 2011</t>
  </si>
  <si>
    <t>employed full-time %</t>
  </si>
  <si>
    <t>employed part-time %</t>
  </si>
  <si>
    <t>self-employed %</t>
  </si>
  <si>
    <t>Employed number 2011</t>
  </si>
  <si>
    <t>employed part-time number</t>
  </si>
  <si>
    <t>employed full-time number</t>
  </si>
  <si>
    <t>self-employed number</t>
  </si>
  <si>
    <t>Number of households</t>
  </si>
  <si>
    <t>% of residential properties vacant</t>
  </si>
  <si>
    <t>% of households with Council Tax Redn and /or Housing Benefit claim</t>
  </si>
  <si>
    <t>% households in decent state of repair</t>
  </si>
  <si>
    <t>% households pre-payment energy meters</t>
  </si>
  <si>
    <t>% households Private rented 2011</t>
  </si>
  <si>
    <t>% households owner-occupied 2001</t>
  </si>
  <si>
    <t>% households Socially rented 2001</t>
  </si>
  <si>
    <t>% households Private rented 2001</t>
  </si>
  <si>
    <t>% Children in Low Income Families</t>
  </si>
  <si>
    <t>% households with no children</t>
  </si>
  <si>
    <t>% single person households</t>
  </si>
  <si>
    <t>% lone parent households</t>
  </si>
  <si>
    <t>% overcrowded households</t>
  </si>
  <si>
    <t>% single person households under 65</t>
  </si>
  <si>
    <t>% single person households  65 and over</t>
  </si>
  <si>
    <t xml:space="preserve">% married couple households </t>
  </si>
  <si>
    <t xml:space="preserve">% cohabiting couple households </t>
  </si>
  <si>
    <t>% Couple Households</t>
  </si>
  <si>
    <t xml:space="preserve">% lone parents (with dependent children) households </t>
  </si>
  <si>
    <t xml:space="preserve">% lone parents (without dependent children) households </t>
  </si>
  <si>
    <t>% other household type</t>
  </si>
  <si>
    <t>GCSE Attainment 8 score</t>
  </si>
  <si>
    <t>% Attaining Grade 4 or above in English and maths GCSEs</t>
  </si>
  <si>
    <t>% not attaining any passes at GCSE</t>
  </si>
  <si>
    <t>% adults with no quals</t>
  </si>
  <si>
    <t>% adults with degree</t>
  </si>
  <si>
    <t>% long-term health problem</t>
  </si>
  <si>
    <t>Female life expectancy</t>
  </si>
  <si>
    <t>Male life expectancy</t>
  </si>
  <si>
    <t>% obesity in reception children</t>
  </si>
  <si>
    <t>% obesity in year 6 children</t>
  </si>
  <si>
    <t>% of mothers who breastfeed at 6-8 weeks</t>
  </si>
  <si>
    <t>Emergency hospital admissions for all causes (ratio)</t>
  </si>
  <si>
    <t>Emergency hospital admissions for CHD (ratio)</t>
  </si>
  <si>
    <t>Deaths from all cancer, under 75 years (ratio)</t>
  </si>
  <si>
    <t>Deaths from all causes, under 75 years (ratio)</t>
  </si>
  <si>
    <t>% volunteered in last 12 months</t>
  </si>
  <si>
    <t>% satisfaction with local area</t>
  </si>
  <si>
    <t>% dissatisfaction with local area</t>
  </si>
  <si>
    <t>% who feel involved in local community</t>
  </si>
  <si>
    <t>% who feel neighbourhood is a place where people from different ethnic backgrounds get on well together</t>
  </si>
  <si>
    <t>Alexandra</t>
  </si>
  <si>
    <t>Chadderton Central</t>
  </si>
  <si>
    <t>Chadderton North</t>
  </si>
  <si>
    <t>Chadderton South</t>
  </si>
  <si>
    <t>Coldhurst</t>
  </si>
  <si>
    <t>Crompton</t>
  </si>
  <si>
    <t>Failsworth East</t>
  </si>
  <si>
    <t>Failsworth West</t>
  </si>
  <si>
    <t>Hollinwood</t>
  </si>
  <si>
    <t>Medlock Vale</t>
  </si>
  <si>
    <t>Royton North</t>
  </si>
  <si>
    <t>Royton South</t>
  </si>
  <si>
    <t>Saddleworth North</t>
  </si>
  <si>
    <t>Saddleworth South</t>
  </si>
  <si>
    <t>Saddleworth West and Lees</t>
  </si>
  <si>
    <t>Shaw</t>
  </si>
  <si>
    <t>St James'</t>
  </si>
  <si>
    <t>St Mary's</t>
  </si>
  <si>
    <t>Waterhead</t>
  </si>
  <si>
    <t>Werneth</t>
  </si>
  <si>
    <t>Data Year</t>
  </si>
  <si>
    <t>Source</t>
  </si>
  <si>
    <t>ONS</t>
  </si>
  <si>
    <t>Link</t>
  </si>
  <si>
    <t>% turnout in local election</t>
  </si>
  <si>
    <t>Total Crimes Committed</t>
  </si>
  <si>
    <t>% total population smoking</t>
  </si>
  <si>
    <t>Total Out of Work Benefits claimants</t>
  </si>
  <si>
    <t>% Unemployed (UC + JSA)</t>
  </si>
  <si>
    <t>% Lone Parents claiming income support</t>
  </si>
  <si>
    <t>% Total Out of Work Benefits claimants</t>
  </si>
  <si>
    <t>ESA Claimants</t>
  </si>
  <si>
    <t>Job Seekers Allowance Claimants</t>
  </si>
  <si>
    <t>Universal Credit Claimants</t>
  </si>
  <si>
    <t>% EY FSP Good Level of Development - All</t>
  </si>
  <si>
    <t>% EY GLD - Girls</t>
  </si>
  <si>
    <t>% EY GLD - Boys</t>
  </si>
  <si>
    <t>% Female 2017</t>
  </si>
  <si>
    <t>% Male 2017</t>
  </si>
  <si>
    <t>Female Population 2017</t>
  </si>
  <si>
    <t>Male Population 2017</t>
  </si>
  <si>
    <t>Oldham</t>
  </si>
  <si>
    <t>Population Change 2011 - 2017 (%)</t>
  </si>
  <si>
    <t>% Other 2011</t>
  </si>
  <si>
    <t>% White 2011</t>
  </si>
  <si>
    <t>% Pakistani 2011</t>
  </si>
  <si>
    <t>% Bangladeshi 2011</t>
  </si>
  <si>
    <t>% White 2001</t>
  </si>
  <si>
    <t>% Pakistani 2001</t>
  </si>
  <si>
    <t>% Bangladeshi 2001</t>
  </si>
  <si>
    <t>% Other 2001</t>
  </si>
  <si>
    <t>Median Household Income 2019</t>
  </si>
  <si>
    <t>Census</t>
  </si>
  <si>
    <t>CACI</t>
  </si>
  <si>
    <t>Nomis</t>
  </si>
  <si>
    <t>July 2019</t>
  </si>
  <si>
    <t>Council tax</t>
  </si>
  <si>
    <t>Dept for Business</t>
  </si>
  <si>
    <t>https://www.ons.gov.uk/peoplepopulationandcommunity/housing/datasets/medianpricepaidbywardhpssadataset37</t>
  </si>
  <si>
    <t>Land Registry</t>
  </si>
  <si>
    <t>Median House Price Paid Dec 2018</t>
  </si>
  <si>
    <t>ONS Census</t>
  </si>
  <si>
    <t>You and Your Community Survey</t>
  </si>
  <si>
    <t>HMRC Tax Credits</t>
  </si>
  <si>
    <t>https://www.gov.uk/government/collections/personal-tax-credits-statistics</t>
  </si>
  <si>
    <t>Positive Steps</t>
  </si>
  <si>
    <t>\\novell\servers\ppr-serv01\Research\Labour market\Monthly Labour Market Reports\NEETs Data</t>
  </si>
  <si>
    <t>2019 (June)</t>
  </si>
  <si>
    <t>NEET Rate (2019)</t>
  </si>
  <si>
    <t>Public Health England</t>
  </si>
  <si>
    <t>http://www.localhealth.org.uk/#v=map13;i=t4.le_nm_m;l=en</t>
  </si>
  <si>
    <t>2017 (Q1-Q3)</t>
  </si>
  <si>
    <t>Bridgewater NHS Fdn Trust</t>
  </si>
  <si>
    <t>Experian</t>
  </si>
  <si>
    <t>Total Crimes Rate</t>
  </si>
  <si>
    <t>2019 (March)</t>
  </si>
  <si>
    <t>Greater Manchester Police</t>
  </si>
  <si>
    <t>https://www.oldham.gov.uk/homepage/987/local_election_results_2_may_2019</t>
  </si>
  <si>
    <t>OMBC Elections</t>
  </si>
  <si>
    <t>2019 (May)</t>
  </si>
  <si>
    <t>2017 (May)</t>
  </si>
  <si>
    <t>DWP</t>
  </si>
  <si>
    <t>Nov 2018</t>
  </si>
  <si>
    <t>BIS</t>
  </si>
  <si>
    <t>Full Title</t>
  </si>
  <si>
    <t>% Households Socially Rented 2011</t>
  </si>
  <si>
    <t>% Households Owner-Occupied 2011</t>
  </si>
  <si>
    <t>% Households in Fuel Poverty</t>
  </si>
  <si>
    <t>2013 - 17</t>
  </si>
  <si>
    <t>2015/16 - 17/18</t>
  </si>
  <si>
    <t>Hospital stays for alcohol related harm (narrow definition) (ratio)</t>
  </si>
  <si>
    <t>2013/14 - 17/18</t>
  </si>
  <si>
    <t>Median House Price Paid</t>
  </si>
  <si>
    <t>ESA Claimants %</t>
  </si>
  <si>
    <t>Universal Credit Claimants %</t>
  </si>
  <si>
    <t>2017 16 - 64 Pop</t>
  </si>
  <si>
    <t>Youth Unemployment</t>
  </si>
  <si>
    <t>https://www.gov.uk/government/statistics/sub-regional-fuel-poverty-data-2019</t>
  </si>
  <si>
    <t>2018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</si>
</sst>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&quot;£&quot;#,##0"/>
    <numFmt numFmtId="168" formatCode="0.0%"/>
    <numFmt numFmtId="169" formatCode="_-* #,##0_-;\-* #,##0_-;_-* &quot;-&quot;??_-;_-@_-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3BE"/>
        <bgColor indexed="64"/>
      </patternFill>
    </fill>
    <fill>
      <patternFill patternType="solid">
        <fgColor rgb="FF007A87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DotDot">
        <color auto="1"/>
      </right>
      <top/>
      <bottom/>
      <diagonal/>
    </border>
    <border>
      <left style="thin">
        <color rgb="FFD0D7E5"/>
      </left>
      <right style="dashDotDot">
        <color auto="1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Fill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64" fontId="2" fillId="0" borderId="0" xfId="0" applyNumberFormat="1" applyFont="1" applyAlignment="1"/>
    <xf numFmtId="1" fontId="2" fillId="0" borderId="0" xfId="0" applyNumberFormat="1" applyFont="1" applyFill="1"/>
    <xf numFmtId="0" fontId="2" fillId="0" borderId="0" xfId="0" applyFont="1" applyBorder="1"/>
    <xf numFmtId="3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3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166" fontId="5" fillId="2" borderId="0" xfId="0" applyNumberFormat="1" applyFont="1" applyFill="1" applyBorder="1"/>
    <xf numFmtId="166" fontId="5" fillId="2" borderId="0" xfId="0" applyNumberFormat="1" applyFont="1" applyFill="1"/>
    <xf numFmtId="168" fontId="5" fillId="2" borderId="0" xfId="1" applyNumberFormat="1" applyFont="1" applyFill="1"/>
    <xf numFmtId="1" fontId="5" fillId="2" borderId="0" xfId="0" applyNumberFormat="1" applyFont="1" applyFill="1"/>
    <xf numFmtId="1" fontId="6" fillId="2" borderId="0" xfId="2" applyNumberFormat="1" applyFont="1" applyFill="1" applyAlignment="1">
      <alignment horizontal="right" vertical="center"/>
    </xf>
    <xf numFmtId="0" fontId="6" fillId="2" borderId="0" xfId="2" applyFont="1" applyFill="1" applyAlignment="1">
      <alignment horizontal="right" vertical="center"/>
    </xf>
    <xf numFmtId="168" fontId="2" fillId="0" borderId="0" xfId="0" applyNumberFormat="1" applyFont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5" fillId="2" borderId="1" xfId="0" applyNumberFormat="1" applyFont="1" applyFill="1" applyBorder="1"/>
    <xf numFmtId="0" fontId="2" fillId="0" borderId="1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0" fontId="2" fillId="0" borderId="1" xfId="0" applyFont="1" applyFill="1" applyBorder="1"/>
    <xf numFmtId="1" fontId="6" fillId="2" borderId="1" xfId="2" applyNumberFormat="1" applyFont="1" applyFill="1" applyBorder="1" applyAlignment="1">
      <alignment horizontal="right" vertical="center"/>
    </xf>
    <xf numFmtId="0" fontId="5" fillId="2" borderId="0" xfId="0" applyNumberFormat="1" applyFont="1" applyFill="1"/>
    <xf numFmtId="3" fontId="2" fillId="0" borderId="0" xfId="0" applyNumberFormat="1" applyFont="1" applyFill="1" applyAlignment="1">
      <alignment horizontal="right"/>
    </xf>
    <xf numFmtId="164" fontId="2" fillId="0" borderId="2" xfId="0" applyNumberFormat="1" applyFont="1" applyBorder="1"/>
    <xf numFmtId="164" fontId="5" fillId="2" borderId="2" xfId="0" applyNumberFormat="1" applyFont="1" applyFill="1" applyBorder="1"/>
    <xf numFmtId="0" fontId="2" fillId="0" borderId="2" xfId="0" applyFont="1" applyBorder="1"/>
    <xf numFmtId="3" fontId="5" fillId="2" borderId="2" xfId="0" applyNumberFormat="1" applyFont="1" applyFill="1" applyBorder="1"/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164" fontId="2" fillId="0" borderId="0" xfId="0" applyNumberFormat="1" applyFont="1" applyFill="1" applyAlignment="1"/>
    <xf numFmtId="164" fontId="2" fillId="0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166" fontId="2" fillId="0" borderId="0" xfId="0" applyNumberFormat="1" applyFont="1" applyFill="1" applyAlignment="1"/>
    <xf numFmtId="165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1" fontId="2" fillId="0" borderId="0" xfId="0" applyNumberFormat="1" applyFont="1" applyFill="1" applyAlignment="1"/>
    <xf numFmtId="168" fontId="2" fillId="0" borderId="0" xfId="1" applyNumberFormat="1" applyFont="1" applyFill="1" applyAlignment="1"/>
    <xf numFmtId="168" fontId="2" fillId="0" borderId="0" xfId="0" applyNumberFormat="1" applyFont="1" applyFill="1" applyAlignment="1"/>
    <xf numFmtId="164" fontId="3" fillId="0" borderId="0" xfId="2" applyNumberFormat="1" applyFont="1" applyFill="1" applyAlignment="1">
      <alignment horizontal="right" vertical="center"/>
    </xf>
    <xf numFmtId="168" fontId="3" fillId="0" borderId="0" xfId="2" applyNumberFormat="1" applyFont="1" applyFill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/>
    <xf numFmtId="3" fontId="2" fillId="0" borderId="0" xfId="0" applyNumberFormat="1" applyFont="1" applyFill="1"/>
    <xf numFmtId="3" fontId="3" fillId="0" borderId="0" xfId="0" applyNumberFormat="1" applyFont="1" applyFill="1"/>
    <xf numFmtId="164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166" fontId="2" fillId="0" borderId="0" xfId="0" applyNumberFormat="1" applyFont="1" applyFill="1"/>
    <xf numFmtId="165" fontId="2" fillId="0" borderId="0" xfId="0" applyNumberFormat="1" applyFont="1" applyFill="1"/>
    <xf numFmtId="3" fontId="2" fillId="0" borderId="2" xfId="0" applyNumberFormat="1" applyFont="1" applyFill="1" applyBorder="1"/>
    <xf numFmtId="168" fontId="2" fillId="0" borderId="0" xfId="1" applyNumberFormat="1" applyFont="1" applyFill="1"/>
    <xf numFmtId="168" fontId="2" fillId="0" borderId="0" xfId="0" applyNumberFormat="1" applyFont="1" applyFill="1"/>
    <xf numFmtId="0" fontId="2" fillId="0" borderId="0" xfId="0" applyNumberFormat="1" applyFont="1" applyFill="1"/>
    <xf numFmtId="168" fontId="2" fillId="0" borderId="2" xfId="1" applyNumberFormat="1" applyFont="1" applyFill="1" applyBorder="1" applyAlignment="1"/>
    <xf numFmtId="168" fontId="2" fillId="0" borderId="2" xfId="1" applyNumberFormat="1" applyFont="1" applyFill="1" applyBorder="1"/>
    <xf numFmtId="168" fontId="5" fillId="2" borderId="2" xfId="1" applyNumberFormat="1" applyFont="1" applyFill="1" applyBorder="1"/>
    <xf numFmtId="168" fontId="2" fillId="0" borderId="1" xfId="1" applyNumberFormat="1" applyFont="1" applyFill="1" applyBorder="1" applyAlignment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8" fontId="5" fillId="2" borderId="1" xfId="1" applyNumberFormat="1" applyFont="1" applyFill="1" applyBorder="1"/>
    <xf numFmtId="1" fontId="2" fillId="0" borderId="0" xfId="0" quotePrefix="1" applyNumberFormat="1" applyFont="1" applyAlignment="1">
      <alignment horizontal="right"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Fill="1"/>
    <xf numFmtId="0" fontId="8" fillId="0" borderId="0" xfId="3"/>
    <xf numFmtId="164" fontId="2" fillId="0" borderId="0" xfId="1" applyNumberFormat="1" applyFont="1" applyFill="1" applyAlignment="1"/>
    <xf numFmtId="164" fontId="2" fillId="0" borderId="0" xfId="1" applyNumberFormat="1" applyFont="1" applyFill="1"/>
    <xf numFmtId="164" fontId="5" fillId="2" borderId="0" xfId="1" applyNumberFormat="1" applyFont="1" applyFill="1"/>
    <xf numFmtId="3" fontId="6" fillId="2" borderId="0" xfId="0" applyNumberFormat="1" applyFont="1" applyFill="1"/>
    <xf numFmtId="169" fontId="0" fillId="0" borderId="0" xfId="4" applyNumberFormat="1" applyFont="1"/>
    <xf numFmtId="168" fontId="0" fillId="0" borderId="0" xfId="1" applyNumberFormat="1" applyFont="1"/>
    <xf numFmtId="165" fontId="10" fillId="0" borderId="0" xfId="0" applyNumberFormat="1" applyFont="1" applyAlignment="1">
      <alignment horizontal="right" vertical="top"/>
    </xf>
    <xf numFmtId="168" fontId="2" fillId="0" borderId="0" xfId="1" applyNumberFormat="1" applyFont="1"/>
    <xf numFmtId="10" fontId="0" fillId="0" borderId="0" xfId="1" applyNumberFormat="1" applyFont="1"/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5" fillId="2" borderId="1" xfId="0" applyNumberFormat="1" applyFont="1" applyFill="1" applyBorder="1"/>
    <xf numFmtId="168" fontId="3" fillId="0" borderId="0" xfId="1" applyNumberFormat="1" applyFont="1" applyFill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65" fontId="5" fillId="2" borderId="0" xfId="0" applyNumberFormat="1" applyFont="1" applyFill="1" applyBorder="1"/>
    <xf numFmtId="0" fontId="9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2" xfId="2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 applyProtection="1">
      <alignment horizontal="right" vertical="center" wrapText="1"/>
    </xf>
    <xf numFmtId="168" fontId="6" fillId="2" borderId="0" xfId="1" applyNumberFormat="1" applyFont="1" applyFill="1"/>
    <xf numFmtId="168" fontId="0" fillId="0" borderId="0" xfId="1" applyNumberFormat="1" applyFont="1" applyFill="1"/>
    <xf numFmtId="9" fontId="2" fillId="0" borderId="0" xfId="1" applyFont="1" applyFill="1"/>
    <xf numFmtId="9" fontId="5" fillId="2" borderId="0" xfId="1" applyFont="1" applyFill="1"/>
  </cellXfs>
  <cellStyles count="5">
    <cellStyle name="Comma" xfId="4" builtinId="3"/>
    <cellStyle name="Hyperlink" xfId="3" builtinId="8"/>
    <cellStyle name="Normal" xfId="0" builtinId="0"/>
    <cellStyle name="Normal 2 6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007A87"/>
      <color rgb="FF00B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ousing/datasets/medianpricepaidbywardhpssadataset37" TargetMode="External"/><Relationship Id="rId2" Type="http://schemas.openxmlformats.org/officeDocument/2006/relationships/hyperlink" Target="https://www.oldham.gov.uk/homepage/987/local_election_results_2_may_2019" TargetMode="External"/><Relationship Id="rId1" Type="http://schemas.openxmlformats.org/officeDocument/2006/relationships/hyperlink" Target="https://www.gov.uk/government/collections/personal-tax-credits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sub-regional-fuel-poverty-dat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RowHeight="12.75" x14ac:dyDescent="0.2"/>
  <cols>
    <col min="1" max="1" width="23.28515625" bestFit="1" customWidth="1"/>
    <col min="2" max="91" width="11.7109375" customWidth="1"/>
  </cols>
  <sheetData>
    <row r="1" spans="1:91" s="113" customFormat="1" ht="51" customHeight="1" x14ac:dyDescent="0.2">
      <c r="A1" s="105" t="s">
        <v>134</v>
      </c>
      <c r="B1" s="106" t="s">
        <v>148</v>
      </c>
      <c r="C1" s="106" t="s">
        <v>145</v>
      </c>
      <c r="D1" s="106" t="s">
        <v>92</v>
      </c>
      <c r="E1" s="106" t="s">
        <v>89</v>
      </c>
      <c r="F1" s="106" t="s">
        <v>90</v>
      </c>
      <c r="G1" s="106" t="s">
        <v>87</v>
      </c>
      <c r="H1" s="107" t="s">
        <v>88</v>
      </c>
      <c r="I1" s="106" t="s">
        <v>94</v>
      </c>
      <c r="J1" s="106" t="s">
        <v>95</v>
      </c>
      <c r="K1" s="106" t="s">
        <v>96</v>
      </c>
      <c r="L1" s="106" t="s">
        <v>93</v>
      </c>
      <c r="M1" s="106" t="s">
        <v>97</v>
      </c>
      <c r="N1" s="106" t="s">
        <v>98</v>
      </c>
      <c r="O1" s="106" t="s">
        <v>99</v>
      </c>
      <c r="P1" s="108" t="s">
        <v>100</v>
      </c>
      <c r="Q1" s="109" t="s">
        <v>101</v>
      </c>
      <c r="R1" s="109" t="s">
        <v>0</v>
      </c>
      <c r="S1" s="109" t="s">
        <v>1</v>
      </c>
      <c r="T1" s="109" t="s">
        <v>2</v>
      </c>
      <c r="U1" s="109" t="s">
        <v>3</v>
      </c>
      <c r="V1" s="109" t="s">
        <v>4</v>
      </c>
      <c r="W1" s="109" t="s">
        <v>6</v>
      </c>
      <c r="X1" s="109" t="s">
        <v>5</v>
      </c>
      <c r="Y1" s="110" t="s">
        <v>7</v>
      </c>
      <c r="Z1" s="111" t="s">
        <v>146</v>
      </c>
      <c r="AA1" s="109" t="s">
        <v>82</v>
      </c>
      <c r="AB1" s="109" t="s">
        <v>81</v>
      </c>
      <c r="AC1" s="109" t="s">
        <v>143</v>
      </c>
      <c r="AD1" s="109" t="s">
        <v>83</v>
      </c>
      <c r="AE1" s="109" t="s">
        <v>144</v>
      </c>
      <c r="AF1" s="109" t="s">
        <v>77</v>
      </c>
      <c r="AG1" s="109" t="s">
        <v>78</v>
      </c>
      <c r="AH1" s="109" t="s">
        <v>79</v>
      </c>
      <c r="AI1" s="112" t="s">
        <v>80</v>
      </c>
      <c r="AJ1" s="106" t="s">
        <v>8</v>
      </c>
      <c r="AK1" s="106" t="s">
        <v>142</v>
      </c>
      <c r="AL1" s="106" t="s">
        <v>137</v>
      </c>
      <c r="AM1" s="106" t="s">
        <v>110</v>
      </c>
      <c r="AN1" s="106" t="s">
        <v>136</v>
      </c>
      <c r="AO1" s="106" t="s">
        <v>135</v>
      </c>
      <c r="AP1" s="106" t="s">
        <v>13</v>
      </c>
      <c r="AQ1" s="106" t="s">
        <v>14</v>
      </c>
      <c r="AR1" s="106" t="s">
        <v>15</v>
      </c>
      <c r="AS1" s="107" t="s">
        <v>16</v>
      </c>
      <c r="AT1" s="106" t="s">
        <v>9</v>
      </c>
      <c r="AU1" s="106" t="s">
        <v>10</v>
      </c>
      <c r="AV1" s="106" t="s">
        <v>11</v>
      </c>
      <c r="AW1" s="108" t="s">
        <v>12</v>
      </c>
      <c r="AX1" s="109" t="s">
        <v>19</v>
      </c>
      <c r="AY1" s="109" t="s">
        <v>20</v>
      </c>
      <c r="AZ1" s="109" t="s">
        <v>21</v>
      </c>
      <c r="BA1" s="109" t="s">
        <v>17</v>
      </c>
      <c r="BB1" s="110" t="s">
        <v>18</v>
      </c>
      <c r="BC1" s="109" t="s">
        <v>22</v>
      </c>
      <c r="BD1" s="109" t="s">
        <v>23</v>
      </c>
      <c r="BE1" s="109" t="s">
        <v>24</v>
      </c>
      <c r="BF1" s="109" t="s">
        <v>25</v>
      </c>
      <c r="BG1" s="109" t="s">
        <v>26</v>
      </c>
      <c r="BH1" s="109" t="s">
        <v>27</v>
      </c>
      <c r="BI1" s="109" t="s">
        <v>28</v>
      </c>
      <c r="BJ1" s="112" t="s">
        <v>29</v>
      </c>
      <c r="BK1" s="106" t="s">
        <v>84</v>
      </c>
      <c r="BL1" s="106" t="s">
        <v>86</v>
      </c>
      <c r="BM1" s="106" t="s">
        <v>85</v>
      </c>
      <c r="BN1" s="106" t="s">
        <v>30</v>
      </c>
      <c r="BO1" s="106" t="s">
        <v>31</v>
      </c>
      <c r="BP1" s="106" t="s">
        <v>32</v>
      </c>
      <c r="BQ1" s="106" t="s">
        <v>118</v>
      </c>
      <c r="BR1" s="106" t="s">
        <v>33</v>
      </c>
      <c r="BS1" s="108" t="s">
        <v>34</v>
      </c>
      <c r="BT1" s="109" t="s">
        <v>35</v>
      </c>
      <c r="BU1" s="109" t="s">
        <v>36</v>
      </c>
      <c r="BV1" s="109" t="s">
        <v>37</v>
      </c>
      <c r="BW1" s="109" t="s">
        <v>38</v>
      </c>
      <c r="BX1" s="109" t="s">
        <v>39</v>
      </c>
      <c r="BY1" s="109" t="s">
        <v>40</v>
      </c>
      <c r="BZ1" s="110" t="s">
        <v>76</v>
      </c>
      <c r="CA1" s="109" t="s">
        <v>140</v>
      </c>
      <c r="CB1" s="109" t="s">
        <v>41</v>
      </c>
      <c r="CC1" s="109" t="s">
        <v>42</v>
      </c>
      <c r="CD1" s="109" t="s">
        <v>43</v>
      </c>
      <c r="CE1" s="112" t="s">
        <v>44</v>
      </c>
      <c r="CF1" s="106" t="s">
        <v>75</v>
      </c>
      <c r="CG1" s="106" t="s">
        <v>124</v>
      </c>
      <c r="CH1" s="109" t="s">
        <v>46</v>
      </c>
      <c r="CI1" s="109" t="s">
        <v>47</v>
      </c>
      <c r="CJ1" s="109" t="s">
        <v>48</v>
      </c>
      <c r="CK1" s="109" t="s">
        <v>45</v>
      </c>
      <c r="CL1" s="109" t="s">
        <v>49</v>
      </c>
      <c r="CM1" s="109" t="s">
        <v>74</v>
      </c>
    </row>
    <row r="2" spans="1:91" x14ac:dyDescent="0.2">
      <c r="A2" s="22" t="s">
        <v>50</v>
      </c>
      <c r="B2" s="33">
        <v>14564</v>
      </c>
      <c r="C2" s="33">
        <v>8565</v>
      </c>
      <c r="D2" s="42">
        <v>0.19839391377852916</v>
      </c>
      <c r="E2" s="33">
        <v>7096</v>
      </c>
      <c r="F2" s="34">
        <v>7081</v>
      </c>
      <c r="G2" s="42">
        <v>0.5005290258870001</v>
      </c>
      <c r="H2" s="60">
        <v>0.49947097411299995</v>
      </c>
      <c r="I2" s="42">
        <v>0.64800000000000002</v>
      </c>
      <c r="J2" s="42">
        <v>0.21646768217373405</v>
      </c>
      <c r="K2" s="42">
        <v>3.4005763688760807E-2</v>
      </c>
      <c r="L2" s="42">
        <v>0.12951832029641827</v>
      </c>
      <c r="M2" s="42">
        <v>0.70099999999999996</v>
      </c>
      <c r="N2" s="42">
        <v>0.19899999999999998</v>
      </c>
      <c r="O2" s="42">
        <v>6.2E-2</v>
      </c>
      <c r="P2" s="63">
        <v>3.8000000000000034E-2</v>
      </c>
      <c r="Q2" s="38">
        <v>16274.06672868</v>
      </c>
      <c r="R2" s="39">
        <v>46.7</v>
      </c>
      <c r="S2" s="35">
        <v>27.7</v>
      </c>
      <c r="T2" s="35">
        <v>13</v>
      </c>
      <c r="U2" s="35">
        <v>5.9</v>
      </c>
      <c r="V2" s="33">
        <v>3700</v>
      </c>
      <c r="W2" s="33">
        <v>2199</v>
      </c>
      <c r="X2" s="33">
        <v>1034</v>
      </c>
      <c r="Y2" s="40">
        <v>467</v>
      </c>
      <c r="Z2" s="102">
        <v>9.1577519379844965</v>
      </c>
      <c r="AA2" s="41">
        <v>46</v>
      </c>
      <c r="AB2" s="34">
        <v>640</v>
      </c>
      <c r="AC2" s="101">
        <f>AB2/C2</f>
        <v>7.472270869819031E-2</v>
      </c>
      <c r="AD2" s="33">
        <v>739</v>
      </c>
      <c r="AE2" s="42">
        <f>AD2/C2</f>
        <v>8.6281377699941625E-2</v>
      </c>
      <c r="AF2" s="33">
        <v>1425</v>
      </c>
      <c r="AG2" s="35">
        <v>9.6</v>
      </c>
      <c r="AH2" s="35">
        <v>18.190309398715705</v>
      </c>
      <c r="AI2" s="63">
        <f>AF2/C2</f>
        <v>0.16637478108581435</v>
      </c>
      <c r="AJ2" s="33">
        <v>4903</v>
      </c>
      <c r="AK2" s="33">
        <v>80000</v>
      </c>
      <c r="AL2" s="118">
        <v>0.17512953367875647</v>
      </c>
      <c r="AM2" s="38">
        <v>80000</v>
      </c>
      <c r="AN2" s="35">
        <v>40.299999999999997</v>
      </c>
      <c r="AO2" s="35">
        <v>41.8</v>
      </c>
      <c r="AP2" s="35">
        <v>16.100000000000001</v>
      </c>
      <c r="AQ2" s="35">
        <v>43.7</v>
      </c>
      <c r="AR2" s="35">
        <v>43.3</v>
      </c>
      <c r="AS2" s="36">
        <v>7.9</v>
      </c>
      <c r="AT2" s="42">
        <v>4.05873954721599E-2</v>
      </c>
      <c r="AU2" s="42">
        <v>0.34713440750560881</v>
      </c>
      <c r="AV2" s="41">
        <v>34</v>
      </c>
      <c r="AW2" s="98">
        <v>39</v>
      </c>
      <c r="AX2" s="35">
        <v>34.5</v>
      </c>
      <c r="AY2" s="35">
        <v>18.600000000000001</v>
      </c>
      <c r="AZ2" s="35">
        <v>12.4</v>
      </c>
      <c r="BA2" s="35">
        <v>31.4</v>
      </c>
      <c r="BB2" s="36">
        <v>55.1</v>
      </c>
      <c r="BC2" s="35">
        <v>23.7</v>
      </c>
      <c r="BD2" s="35">
        <v>10.8</v>
      </c>
      <c r="BE2" s="35">
        <v>29</v>
      </c>
      <c r="BF2" s="35">
        <v>9</v>
      </c>
      <c r="BG2" s="35">
        <v>38</v>
      </c>
      <c r="BH2" s="35">
        <v>14.2</v>
      </c>
      <c r="BI2" s="35">
        <v>4.4000000000000004</v>
      </c>
      <c r="BJ2" s="37">
        <v>8.9</v>
      </c>
      <c r="BK2" s="42">
        <v>0.61445783132530118</v>
      </c>
      <c r="BL2" s="42">
        <v>0.5</v>
      </c>
      <c r="BM2" s="42">
        <v>0.70503597122302153</v>
      </c>
      <c r="BN2" s="89">
        <v>37.065891472868216</v>
      </c>
      <c r="BO2" s="42">
        <v>0.50387596899224807</v>
      </c>
      <c r="BP2" s="42">
        <v>5.4263565891472867E-2</v>
      </c>
      <c r="BQ2" s="43">
        <v>4.4999999999999998E-2</v>
      </c>
      <c r="BR2" s="35">
        <v>40.4</v>
      </c>
      <c r="BS2" s="37">
        <v>11.3</v>
      </c>
      <c r="BT2" s="46">
        <v>0.2331823795800741</v>
      </c>
      <c r="BU2" s="44">
        <v>75.5</v>
      </c>
      <c r="BV2" s="44">
        <v>71.900000000000006</v>
      </c>
      <c r="BW2" s="94">
        <v>9.5268476080000011E-2</v>
      </c>
      <c r="BX2" s="45">
        <v>0.2434839912</v>
      </c>
      <c r="BY2" s="46">
        <v>0.44791666666666669</v>
      </c>
      <c r="BZ2" s="114">
        <v>34.1</v>
      </c>
      <c r="CA2" s="44">
        <v>113.7461</v>
      </c>
      <c r="CB2" s="44">
        <v>146.06041490000001</v>
      </c>
      <c r="CC2" s="44">
        <v>191.23542900000001</v>
      </c>
      <c r="CD2" s="44">
        <v>185.02852607253399</v>
      </c>
      <c r="CE2" s="47">
        <v>218.70483329577399</v>
      </c>
      <c r="CF2" s="28">
        <v>2226</v>
      </c>
      <c r="CG2" s="28">
        <v>157.01488326162095</v>
      </c>
      <c r="CH2" s="48">
        <v>52</v>
      </c>
      <c r="CI2" s="48">
        <v>30</v>
      </c>
      <c r="CJ2" s="48">
        <v>20</v>
      </c>
      <c r="CK2" s="48">
        <v>29</v>
      </c>
      <c r="CL2" s="48">
        <v>29</v>
      </c>
      <c r="CM2" s="42">
        <v>0.29459999999999997</v>
      </c>
    </row>
    <row r="3" spans="1:91" x14ac:dyDescent="0.2">
      <c r="A3" s="23" t="s">
        <v>51</v>
      </c>
      <c r="B3" s="49">
        <v>11187</v>
      </c>
      <c r="C3" s="49">
        <v>6869</v>
      </c>
      <c r="D3" s="57">
        <v>6.6870754807232369E-2</v>
      </c>
      <c r="E3" s="49">
        <v>5677</v>
      </c>
      <c r="F3" s="50">
        <v>5475</v>
      </c>
      <c r="G3" s="57">
        <v>0.50905667144906741</v>
      </c>
      <c r="H3" s="61">
        <v>0.49094332855093259</v>
      </c>
      <c r="I3" s="57">
        <v>0.88200000000000001</v>
      </c>
      <c r="J3" s="57">
        <v>2.2232870148538572E-2</v>
      </c>
      <c r="K3" s="57">
        <v>5.1844753234307615E-2</v>
      </c>
      <c r="L3" s="57">
        <v>5.2707235265931962E-2</v>
      </c>
      <c r="M3" s="57">
        <v>0.96499999999999997</v>
      </c>
      <c r="N3" s="57">
        <v>5.0000000000000001E-3</v>
      </c>
      <c r="O3" s="57">
        <v>5.0000000000000001E-3</v>
      </c>
      <c r="P3" s="64">
        <v>2.5000000000000022E-2</v>
      </c>
      <c r="Q3" s="54">
        <v>23960.250663893999</v>
      </c>
      <c r="R3" s="55">
        <v>63.4</v>
      </c>
      <c r="S3" s="51">
        <v>42.6</v>
      </c>
      <c r="T3" s="51">
        <v>13.5</v>
      </c>
      <c r="U3" s="51">
        <v>7.3</v>
      </c>
      <c r="V3" s="49">
        <v>4911</v>
      </c>
      <c r="W3" s="49">
        <v>3302</v>
      </c>
      <c r="X3" s="49">
        <v>1046</v>
      </c>
      <c r="Y3" s="56">
        <v>563</v>
      </c>
      <c r="Z3" s="103">
        <v>4.5899532710280377</v>
      </c>
      <c r="AA3" s="3">
        <v>15</v>
      </c>
      <c r="AB3" s="50">
        <v>410</v>
      </c>
      <c r="AC3" s="101">
        <f t="shared" ref="AC3:AC20" si="0">AB3/C3</f>
        <v>5.9688455379240064E-2</v>
      </c>
      <c r="AD3" s="49">
        <v>215</v>
      </c>
      <c r="AE3" s="42">
        <f t="shared" ref="AE3:AE20" si="1">AD3/C3</f>
        <v>3.1300043674479548E-2</v>
      </c>
      <c r="AF3" s="33">
        <v>640</v>
      </c>
      <c r="AG3" s="51">
        <v>3.6</v>
      </c>
      <c r="AH3" s="51">
        <v>7.1189401659630223</v>
      </c>
      <c r="AI3" s="63">
        <f t="shared" ref="AI3:AI22" si="2">AF3/C3</f>
        <v>9.3172223031008874E-2</v>
      </c>
      <c r="AJ3" s="49">
        <v>4612</v>
      </c>
      <c r="AK3" s="49">
        <v>129450</v>
      </c>
      <c r="AL3" s="118">
        <v>9.5910939841575685E-2</v>
      </c>
      <c r="AM3" s="54">
        <v>129450</v>
      </c>
      <c r="AN3" s="51">
        <v>74.599999999999994</v>
      </c>
      <c r="AO3" s="51">
        <v>14</v>
      </c>
      <c r="AP3" s="51">
        <v>10.4</v>
      </c>
      <c r="AQ3" s="51">
        <v>77</v>
      </c>
      <c r="AR3" s="51">
        <v>17.2</v>
      </c>
      <c r="AS3" s="52">
        <v>3.5</v>
      </c>
      <c r="AT3" s="57">
        <v>2.8404163052905464E-2</v>
      </c>
      <c r="AU3" s="57">
        <v>0.15177797051170858</v>
      </c>
      <c r="AV3" s="3">
        <v>65</v>
      </c>
      <c r="AW3" s="99">
        <v>14</v>
      </c>
      <c r="AX3" s="51">
        <v>30.2</v>
      </c>
      <c r="AY3" s="51">
        <v>10.4</v>
      </c>
      <c r="AZ3" s="51">
        <v>4.3</v>
      </c>
      <c r="BA3" s="51">
        <v>15.9</v>
      </c>
      <c r="BB3" s="52">
        <v>65.5</v>
      </c>
      <c r="BC3" s="51">
        <v>16.899999999999999</v>
      </c>
      <c r="BD3" s="51">
        <v>13.3</v>
      </c>
      <c r="BE3" s="51">
        <v>42.7</v>
      </c>
      <c r="BF3" s="51">
        <v>10.6</v>
      </c>
      <c r="BG3" s="51">
        <v>53.300000000000004</v>
      </c>
      <c r="BH3" s="51">
        <v>6.8</v>
      </c>
      <c r="BI3" s="51">
        <v>3.6</v>
      </c>
      <c r="BJ3" s="53">
        <v>6.1</v>
      </c>
      <c r="BK3" s="57">
        <v>0.66417910447761197</v>
      </c>
      <c r="BL3" s="57">
        <v>0.59420289855072461</v>
      </c>
      <c r="BM3" s="57">
        <v>0.7384615384615385</v>
      </c>
      <c r="BN3" s="90">
        <v>45.047619047619051</v>
      </c>
      <c r="BO3" s="57">
        <v>0.62698412698412698</v>
      </c>
      <c r="BP3" s="57">
        <v>1.5873015873015872E-2</v>
      </c>
      <c r="BQ3" s="58">
        <v>1.4999999999999999E-2</v>
      </c>
      <c r="BR3" s="51">
        <v>25.9</v>
      </c>
      <c r="BS3" s="53">
        <v>19.899999999999999</v>
      </c>
      <c r="BT3" s="46">
        <v>0.20182079540009584</v>
      </c>
      <c r="BU3" s="44">
        <v>79.8</v>
      </c>
      <c r="BV3" s="44">
        <v>76.8</v>
      </c>
      <c r="BW3" s="94">
        <v>8.2871922999999986E-2</v>
      </c>
      <c r="BX3" s="45">
        <v>0.2365711986</v>
      </c>
      <c r="BY3" s="46">
        <v>0.3619047619047619</v>
      </c>
      <c r="BZ3" s="114">
        <v>22.3</v>
      </c>
      <c r="CA3" s="44">
        <v>87.799639999999997</v>
      </c>
      <c r="CB3" s="44">
        <v>108.5977966</v>
      </c>
      <c r="CC3" s="44">
        <v>127.4067823</v>
      </c>
      <c r="CD3" s="44">
        <v>120.408643453816</v>
      </c>
      <c r="CE3" s="47">
        <v>121.020042352216</v>
      </c>
      <c r="CF3" s="28">
        <v>1307</v>
      </c>
      <c r="CG3" s="28">
        <v>117.1987087517934</v>
      </c>
      <c r="CH3" s="59">
        <v>70</v>
      </c>
      <c r="CI3" s="59">
        <v>9</v>
      </c>
      <c r="CJ3" s="59">
        <v>23</v>
      </c>
      <c r="CK3" s="59">
        <v>35</v>
      </c>
      <c r="CL3" s="59">
        <v>37</v>
      </c>
      <c r="CM3" s="57">
        <v>0.29609999999999997</v>
      </c>
    </row>
    <row r="4" spans="1:91" x14ac:dyDescent="0.2">
      <c r="A4" s="23" t="s">
        <v>52</v>
      </c>
      <c r="B4" s="49">
        <v>11300</v>
      </c>
      <c r="C4" s="49">
        <v>6744</v>
      </c>
      <c r="D4" s="57">
        <v>1.7677454446559694E-2</v>
      </c>
      <c r="E4" s="49">
        <v>5637</v>
      </c>
      <c r="F4" s="50">
        <v>5589</v>
      </c>
      <c r="G4" s="57">
        <v>0.50213789417423838</v>
      </c>
      <c r="H4" s="61">
        <v>0.49786210582576162</v>
      </c>
      <c r="I4" s="57">
        <v>0.78400000000000003</v>
      </c>
      <c r="J4" s="57">
        <v>2.0669023660592874E-2</v>
      </c>
      <c r="K4" s="57">
        <v>0.15701205693046869</v>
      </c>
      <c r="L4" s="57">
        <v>4.4782884597951225E-2</v>
      </c>
      <c r="M4" s="57">
        <v>0.94900000000000007</v>
      </c>
      <c r="N4" s="57">
        <v>8.0000000000000002E-3</v>
      </c>
      <c r="O4" s="57">
        <v>1.8000000000000002E-2</v>
      </c>
      <c r="P4" s="64">
        <v>2.4999999999999911E-2</v>
      </c>
      <c r="Q4" s="54">
        <v>23146.436298167799</v>
      </c>
      <c r="R4" s="55">
        <v>61</v>
      </c>
      <c r="S4" s="51">
        <v>38.6</v>
      </c>
      <c r="T4" s="51">
        <v>15.2</v>
      </c>
      <c r="U4" s="51">
        <v>7.2</v>
      </c>
      <c r="V4" s="49">
        <v>4715</v>
      </c>
      <c r="W4" s="49">
        <v>2983</v>
      </c>
      <c r="X4" s="49">
        <v>1176</v>
      </c>
      <c r="Y4" s="56">
        <v>556</v>
      </c>
      <c r="Z4" s="103">
        <v>4.2016806722689077</v>
      </c>
      <c r="AA4" s="3">
        <v>13</v>
      </c>
      <c r="AB4" s="50">
        <v>340</v>
      </c>
      <c r="AC4" s="101">
        <f t="shared" si="0"/>
        <v>5.041518386714116E-2</v>
      </c>
      <c r="AD4" s="49">
        <v>212</v>
      </c>
      <c r="AE4" s="42">
        <f t="shared" si="1"/>
        <v>3.1435349940688022E-2</v>
      </c>
      <c r="AF4" s="33">
        <v>565</v>
      </c>
      <c r="AG4" s="51">
        <v>3.6</v>
      </c>
      <c r="AH4" s="51">
        <v>8.2295373665480422</v>
      </c>
      <c r="AI4" s="63">
        <f t="shared" si="2"/>
        <v>8.3778173190984573E-2</v>
      </c>
      <c r="AJ4" s="49">
        <v>4616</v>
      </c>
      <c r="AK4" s="49">
        <v>151125</v>
      </c>
      <c r="AL4" s="118">
        <v>0.11866282931148993</v>
      </c>
      <c r="AM4" s="54">
        <v>151125</v>
      </c>
      <c r="AN4" s="51">
        <v>74.400000000000006</v>
      </c>
      <c r="AO4" s="51">
        <v>15.3</v>
      </c>
      <c r="AP4" s="51">
        <v>9</v>
      </c>
      <c r="AQ4" s="51">
        <v>77.5</v>
      </c>
      <c r="AR4" s="51">
        <v>17.2</v>
      </c>
      <c r="AS4" s="52">
        <v>2.2000000000000002</v>
      </c>
      <c r="AT4" s="57">
        <v>3.0329289428076257E-2</v>
      </c>
      <c r="AU4" s="57">
        <v>0.17850953206239167</v>
      </c>
      <c r="AV4" s="3">
        <v>56</v>
      </c>
      <c r="AW4" s="99">
        <v>13</v>
      </c>
      <c r="AX4" s="51">
        <v>26.6</v>
      </c>
      <c r="AY4" s="51">
        <v>11.5</v>
      </c>
      <c r="AZ4" s="51">
        <v>7.1</v>
      </c>
      <c r="BA4" s="51">
        <v>15.5</v>
      </c>
      <c r="BB4" s="52">
        <v>58.9</v>
      </c>
      <c r="BC4" s="51">
        <v>12.4</v>
      </c>
      <c r="BD4" s="51">
        <v>14.2</v>
      </c>
      <c r="BE4" s="51">
        <v>47.1</v>
      </c>
      <c r="BF4" s="51">
        <v>8.8000000000000007</v>
      </c>
      <c r="BG4" s="51">
        <v>55.900000000000006</v>
      </c>
      <c r="BH4" s="51">
        <v>7.1</v>
      </c>
      <c r="BI4" s="51">
        <v>4.4000000000000004</v>
      </c>
      <c r="BJ4" s="53">
        <v>6.1</v>
      </c>
      <c r="BK4" s="57">
        <v>0.64238410596026485</v>
      </c>
      <c r="BL4" s="57">
        <v>0.56944444444444442</v>
      </c>
      <c r="BM4" s="57">
        <v>0.70886075949367089</v>
      </c>
      <c r="BN4" s="90">
        <v>46.692164179104481</v>
      </c>
      <c r="BO4" s="57">
        <v>0.65671641791044777</v>
      </c>
      <c r="BP4" s="57">
        <v>1.4925373134328358E-2</v>
      </c>
      <c r="BQ4" s="58">
        <v>0.02</v>
      </c>
      <c r="BR4" s="51">
        <v>26.9</v>
      </c>
      <c r="BS4" s="53">
        <v>19.899999999999999</v>
      </c>
      <c r="BT4" s="46">
        <v>0.18221376121838456</v>
      </c>
      <c r="BU4" s="44">
        <v>82.7</v>
      </c>
      <c r="BV4" s="44">
        <v>78.400000000000006</v>
      </c>
      <c r="BW4" s="94">
        <v>8.4058205200000014E-2</v>
      </c>
      <c r="BX4" s="45">
        <v>0.23101248290000001</v>
      </c>
      <c r="BY4" s="46">
        <v>0.44360902255639095</v>
      </c>
      <c r="BZ4" s="114">
        <v>21.8</v>
      </c>
      <c r="CA4" s="44">
        <v>89.493620000000007</v>
      </c>
      <c r="CB4" s="44">
        <v>114.0954558</v>
      </c>
      <c r="CC4" s="44">
        <v>129.82930780000001</v>
      </c>
      <c r="CD4" s="44">
        <v>122.122003966336</v>
      </c>
      <c r="CE4" s="47">
        <v>119.975728729967</v>
      </c>
      <c r="CF4" s="28">
        <v>1464</v>
      </c>
      <c r="CG4" s="28">
        <v>130.41154462854087</v>
      </c>
      <c r="CH4" s="59">
        <v>78</v>
      </c>
      <c r="CI4" s="59">
        <v>10</v>
      </c>
      <c r="CJ4" s="59">
        <v>20</v>
      </c>
      <c r="CK4" s="59">
        <v>44</v>
      </c>
      <c r="CL4" s="59">
        <v>30</v>
      </c>
      <c r="CM4" s="57">
        <v>0.37340000000000001</v>
      </c>
    </row>
    <row r="5" spans="1:91" x14ac:dyDescent="0.2">
      <c r="A5" s="23" t="s">
        <v>53</v>
      </c>
      <c r="B5" s="49">
        <v>11110</v>
      </c>
      <c r="C5" s="49">
        <v>6946</v>
      </c>
      <c r="D5" s="57">
        <v>-6.6243194192377496E-3</v>
      </c>
      <c r="E5" s="49">
        <v>5477</v>
      </c>
      <c r="F5" s="50">
        <v>5470</v>
      </c>
      <c r="G5" s="57">
        <v>0.50031972229834654</v>
      </c>
      <c r="H5" s="61">
        <v>0.49968027770165341</v>
      </c>
      <c r="I5" s="57">
        <v>0.91099999999999992</v>
      </c>
      <c r="J5" s="57">
        <v>2.228664613154557E-2</v>
      </c>
      <c r="K5" s="57">
        <v>1.6397898169958326E-2</v>
      </c>
      <c r="L5" s="57">
        <v>6.0608805943105637E-2</v>
      </c>
      <c r="M5" s="57">
        <v>0.96099999999999997</v>
      </c>
      <c r="N5" s="57">
        <v>1.1000000000000001E-2</v>
      </c>
      <c r="O5" s="57">
        <v>4.0000000000000001E-3</v>
      </c>
      <c r="P5" s="64">
        <v>2.4000000000000021E-2</v>
      </c>
      <c r="Q5" s="54">
        <v>21726.399117797599</v>
      </c>
      <c r="R5" s="55">
        <v>62.4</v>
      </c>
      <c r="S5" s="51">
        <v>42.4</v>
      </c>
      <c r="T5" s="51">
        <v>14.1</v>
      </c>
      <c r="U5" s="51">
        <v>5.9</v>
      </c>
      <c r="V5" s="49">
        <v>4963</v>
      </c>
      <c r="W5" s="49">
        <v>3373</v>
      </c>
      <c r="X5" s="49">
        <v>1124</v>
      </c>
      <c r="Y5" s="56">
        <v>466</v>
      </c>
      <c r="Z5" s="103">
        <v>8.5644796380090504</v>
      </c>
      <c r="AA5" s="3">
        <v>15</v>
      </c>
      <c r="AB5" s="50">
        <v>435</v>
      </c>
      <c r="AC5" s="101">
        <f t="shared" si="0"/>
        <v>6.2625971782320766E-2</v>
      </c>
      <c r="AD5" s="49">
        <v>300</v>
      </c>
      <c r="AE5" s="42">
        <f t="shared" si="1"/>
        <v>4.3190325367117768E-2</v>
      </c>
      <c r="AF5" s="33">
        <v>750</v>
      </c>
      <c r="AG5" s="51">
        <v>4.8</v>
      </c>
      <c r="AH5" s="51">
        <v>10.668010365678088</v>
      </c>
      <c r="AI5" s="63">
        <f t="shared" si="2"/>
        <v>0.10797581341779441</v>
      </c>
      <c r="AJ5" s="49">
        <v>4886</v>
      </c>
      <c r="AK5" s="49">
        <v>106500</v>
      </c>
      <c r="AL5" s="118">
        <v>0.12166666666666667</v>
      </c>
      <c r="AM5" s="54">
        <v>106500</v>
      </c>
      <c r="AN5" s="51">
        <v>67.3</v>
      </c>
      <c r="AO5" s="51">
        <v>19.7</v>
      </c>
      <c r="AP5" s="51">
        <v>12.1</v>
      </c>
      <c r="AQ5" s="51">
        <v>70.8</v>
      </c>
      <c r="AR5" s="51">
        <v>20.8</v>
      </c>
      <c r="AS5" s="52">
        <v>5.8</v>
      </c>
      <c r="AT5" s="57">
        <v>3.5611952517396642E-2</v>
      </c>
      <c r="AU5" s="57">
        <v>0.18665575112566515</v>
      </c>
      <c r="AV5" s="3">
        <v>51</v>
      </c>
      <c r="AW5" s="99">
        <v>21</v>
      </c>
      <c r="AX5" s="51">
        <v>30.7</v>
      </c>
      <c r="AY5" s="51">
        <v>14.100000000000001</v>
      </c>
      <c r="AZ5" s="51">
        <v>6.3</v>
      </c>
      <c r="BA5" s="51">
        <v>19.3</v>
      </c>
      <c r="BB5" s="52">
        <v>62.4</v>
      </c>
      <c r="BC5" s="51">
        <v>16.7</v>
      </c>
      <c r="BD5" s="51">
        <v>14</v>
      </c>
      <c r="BE5" s="51">
        <v>36.799999999999997</v>
      </c>
      <c r="BF5" s="51">
        <v>12.2</v>
      </c>
      <c r="BG5" s="51">
        <v>49</v>
      </c>
      <c r="BH5" s="51">
        <v>9.8000000000000007</v>
      </c>
      <c r="BI5" s="51">
        <v>4.3</v>
      </c>
      <c r="BJ5" s="53">
        <v>6.3</v>
      </c>
      <c r="BK5" s="57">
        <v>0.73943661971830987</v>
      </c>
      <c r="BL5" s="57">
        <v>0.69841269841269837</v>
      </c>
      <c r="BM5" s="57">
        <v>0.77215189873417722</v>
      </c>
      <c r="BN5" s="90">
        <v>39.720238095238095</v>
      </c>
      <c r="BO5" s="57">
        <v>0.55555555555555558</v>
      </c>
      <c r="BP5" s="57">
        <v>4.7619047619047616E-2</v>
      </c>
      <c r="BQ5" s="58">
        <v>4.2999999999999997E-2</v>
      </c>
      <c r="BR5" s="51">
        <v>31.8</v>
      </c>
      <c r="BS5" s="53">
        <v>14</v>
      </c>
      <c r="BT5" s="46">
        <v>0.21018300416742164</v>
      </c>
      <c r="BU5" s="44">
        <v>81.900000000000006</v>
      </c>
      <c r="BV5" s="44">
        <v>78.3</v>
      </c>
      <c r="BW5" s="94">
        <v>9.9751741589999998E-2</v>
      </c>
      <c r="BX5" s="45">
        <v>0.22746259720000001</v>
      </c>
      <c r="BY5" s="46">
        <v>0.2857142857142857</v>
      </c>
      <c r="BZ5" s="114">
        <v>25.5</v>
      </c>
      <c r="CA5" s="44">
        <v>119.01009999999999</v>
      </c>
      <c r="CB5" s="44">
        <v>126.02401999999999</v>
      </c>
      <c r="CC5" s="44">
        <v>130.2174766</v>
      </c>
      <c r="CD5" s="44">
        <v>118.052932250507</v>
      </c>
      <c r="CE5" s="47">
        <v>127.47476396586001</v>
      </c>
      <c r="CF5" s="28">
        <v>1454</v>
      </c>
      <c r="CG5" s="28">
        <v>132.82177765597882</v>
      </c>
      <c r="CH5" s="59">
        <v>74</v>
      </c>
      <c r="CI5" s="59">
        <v>12</v>
      </c>
      <c r="CJ5" s="59">
        <v>22</v>
      </c>
      <c r="CK5" s="59">
        <v>31</v>
      </c>
      <c r="CL5" s="59">
        <v>28</v>
      </c>
      <c r="CM5" s="57">
        <v>0.25740000000000002</v>
      </c>
    </row>
    <row r="6" spans="1:91" x14ac:dyDescent="0.2">
      <c r="A6" s="23" t="s">
        <v>54</v>
      </c>
      <c r="B6" s="49">
        <v>13590</v>
      </c>
      <c r="C6" s="49">
        <v>8421</v>
      </c>
      <c r="D6" s="57">
        <v>2.7962515114873035E-2</v>
      </c>
      <c r="E6" s="49">
        <v>6647</v>
      </c>
      <c r="F6" s="50">
        <v>6955</v>
      </c>
      <c r="G6" s="57">
        <v>0.48867813556829875</v>
      </c>
      <c r="H6" s="61">
        <v>0.51132186443170125</v>
      </c>
      <c r="I6" s="57">
        <v>0.27</v>
      </c>
      <c r="J6" s="57">
        <v>3.643663358836452E-2</v>
      </c>
      <c r="K6" s="57">
        <v>0.60381789258389518</v>
      </c>
      <c r="L6" s="57">
        <v>0.10097719869706841</v>
      </c>
      <c r="M6" s="57">
        <v>0.43099999999999999</v>
      </c>
      <c r="N6" s="57">
        <v>2.4E-2</v>
      </c>
      <c r="O6" s="57">
        <v>0.49</v>
      </c>
      <c r="P6" s="64">
        <v>5.4999999999999993E-2</v>
      </c>
      <c r="Q6" s="54">
        <v>14314.830801104999</v>
      </c>
      <c r="R6" s="55">
        <v>39.6</v>
      </c>
      <c r="S6" s="51">
        <v>19.100000000000001</v>
      </c>
      <c r="T6" s="51">
        <v>16.2</v>
      </c>
      <c r="U6" s="51">
        <v>4.3</v>
      </c>
      <c r="V6" s="49">
        <v>3360</v>
      </c>
      <c r="W6" s="49">
        <v>1619</v>
      </c>
      <c r="X6" s="49">
        <v>1377</v>
      </c>
      <c r="Y6" s="56">
        <v>364</v>
      </c>
      <c r="Z6" s="103">
        <v>10.561923583662715</v>
      </c>
      <c r="AA6" s="3">
        <v>40</v>
      </c>
      <c r="AB6" s="50">
        <v>715</v>
      </c>
      <c r="AC6" s="101">
        <f t="shared" si="0"/>
        <v>8.4906780667379167E-2</v>
      </c>
      <c r="AD6" s="49">
        <v>680</v>
      </c>
      <c r="AE6" s="42">
        <f t="shared" si="1"/>
        <v>8.0750504690654312E-2</v>
      </c>
      <c r="AF6" s="33">
        <v>1435</v>
      </c>
      <c r="AG6" s="51">
        <v>9.1</v>
      </c>
      <c r="AH6" s="51">
        <v>17.693860586628666</v>
      </c>
      <c r="AI6" s="63">
        <f t="shared" si="2"/>
        <v>0.17040731504571904</v>
      </c>
      <c r="AJ6" s="49">
        <v>4726</v>
      </c>
      <c r="AK6" s="49">
        <v>82000</v>
      </c>
      <c r="AL6" s="118">
        <v>0.19406647334374302</v>
      </c>
      <c r="AM6" s="54">
        <v>82000</v>
      </c>
      <c r="AN6" s="51">
        <v>39.9</v>
      </c>
      <c r="AO6" s="51">
        <v>46.4</v>
      </c>
      <c r="AP6" s="51">
        <v>11.6</v>
      </c>
      <c r="AQ6" s="51">
        <v>40.5</v>
      </c>
      <c r="AR6" s="51">
        <v>47.9</v>
      </c>
      <c r="AS6" s="52">
        <v>6.6</v>
      </c>
      <c r="AT6" s="57">
        <v>4.8455353364367328E-2</v>
      </c>
      <c r="AU6" s="57">
        <v>0.41917054591620823</v>
      </c>
      <c r="AV6" s="3">
        <v>34</v>
      </c>
      <c r="AW6" s="99">
        <v>35</v>
      </c>
      <c r="AX6" s="51">
        <v>35.299999999999997</v>
      </c>
      <c r="AY6" s="51">
        <v>11.8</v>
      </c>
      <c r="AZ6" s="51">
        <v>21.6</v>
      </c>
      <c r="BA6" s="51">
        <v>29.9</v>
      </c>
      <c r="BB6" s="52">
        <v>52.2</v>
      </c>
      <c r="BC6" s="51">
        <v>24.1</v>
      </c>
      <c r="BD6" s="51">
        <v>11.2</v>
      </c>
      <c r="BE6" s="51">
        <v>34</v>
      </c>
      <c r="BF6" s="51">
        <v>5.0999999999999996</v>
      </c>
      <c r="BG6" s="51">
        <v>39.1</v>
      </c>
      <c r="BH6" s="51">
        <v>7.8</v>
      </c>
      <c r="BI6" s="51">
        <v>4</v>
      </c>
      <c r="BJ6" s="53">
        <v>13.8</v>
      </c>
      <c r="BK6" s="57">
        <v>0.58606557377049184</v>
      </c>
      <c r="BL6" s="57">
        <v>0.5390625</v>
      </c>
      <c r="BM6" s="57">
        <v>0.63793103448275867</v>
      </c>
      <c r="BN6" s="90">
        <v>42.242456896551722</v>
      </c>
      <c r="BO6" s="57">
        <v>0.51293103448275867</v>
      </c>
      <c r="BP6" s="57">
        <v>2.5862068965517241E-2</v>
      </c>
      <c r="BQ6" s="58">
        <v>1.7999999999999999E-2</v>
      </c>
      <c r="BR6" s="51">
        <v>42.7</v>
      </c>
      <c r="BS6" s="53">
        <v>10</v>
      </c>
      <c r="BT6" s="46">
        <v>0.19907582758881903</v>
      </c>
      <c r="BU6" s="44">
        <v>77.5</v>
      </c>
      <c r="BV6" s="44">
        <v>74.3</v>
      </c>
      <c r="BW6" s="94">
        <v>0.1147466742</v>
      </c>
      <c r="BX6" s="45">
        <v>0.26309351719999996</v>
      </c>
      <c r="BY6" s="46">
        <v>0.58499999999999996</v>
      </c>
      <c r="BZ6" s="114">
        <v>30.9</v>
      </c>
      <c r="CA6" s="44">
        <v>137.55119999999999</v>
      </c>
      <c r="CB6" s="44">
        <v>156.2599625</v>
      </c>
      <c r="CC6" s="44">
        <v>228.73909269999999</v>
      </c>
      <c r="CD6" s="44">
        <v>126.833942279719</v>
      </c>
      <c r="CE6" s="47">
        <v>186.941340139386</v>
      </c>
      <c r="CF6" s="28">
        <v>4435</v>
      </c>
      <c r="CG6" s="28">
        <v>326.05499191295399</v>
      </c>
      <c r="CH6" s="59">
        <v>55</v>
      </c>
      <c r="CI6" s="59">
        <v>26</v>
      </c>
      <c r="CJ6" s="59">
        <v>22</v>
      </c>
      <c r="CK6" s="59">
        <v>39</v>
      </c>
      <c r="CL6" s="59">
        <v>45</v>
      </c>
      <c r="CM6" s="57">
        <v>0.53610000000000002</v>
      </c>
    </row>
    <row r="7" spans="1:91" x14ac:dyDescent="0.2">
      <c r="A7" s="23" t="s">
        <v>55</v>
      </c>
      <c r="B7" s="49">
        <v>10294</v>
      </c>
      <c r="C7" s="49">
        <v>6029</v>
      </c>
      <c r="D7" s="57">
        <v>-2.8069180606747946E-2</v>
      </c>
      <c r="E7" s="49">
        <v>5293</v>
      </c>
      <c r="F7" s="50">
        <v>4991</v>
      </c>
      <c r="G7" s="57">
        <v>0.51468300272267598</v>
      </c>
      <c r="H7" s="61">
        <v>0.48531699727732402</v>
      </c>
      <c r="I7" s="57">
        <v>0.96</v>
      </c>
      <c r="J7" s="57">
        <v>5.2805280528052806E-3</v>
      </c>
      <c r="K7" s="57">
        <v>9.6181046676096175E-3</v>
      </c>
      <c r="L7" s="57">
        <v>3.0928807166430927E-2</v>
      </c>
      <c r="M7" s="57">
        <v>0.98099999999999998</v>
      </c>
      <c r="N7" s="57">
        <v>3.0000000000000001E-3</v>
      </c>
      <c r="O7" s="57">
        <v>3.0000000000000001E-3</v>
      </c>
      <c r="P7" s="64">
        <v>1.3000000000000012E-2</v>
      </c>
      <c r="Q7" s="54">
        <v>25681.318325894299</v>
      </c>
      <c r="R7" s="55">
        <v>61.9</v>
      </c>
      <c r="S7" s="51">
        <v>41.6</v>
      </c>
      <c r="T7" s="51">
        <v>12.8</v>
      </c>
      <c r="U7" s="51">
        <v>7.6</v>
      </c>
      <c r="V7" s="49">
        <v>4936</v>
      </c>
      <c r="W7" s="49">
        <v>3314</v>
      </c>
      <c r="X7" s="49">
        <v>1017</v>
      </c>
      <c r="Y7" s="56">
        <v>605</v>
      </c>
      <c r="Z7" s="103">
        <v>5.563282336578582</v>
      </c>
      <c r="AA7" s="3">
        <v>9</v>
      </c>
      <c r="AB7" s="50">
        <v>310</v>
      </c>
      <c r="AC7" s="101">
        <f t="shared" si="0"/>
        <v>5.1418145629457623E-2</v>
      </c>
      <c r="AD7" s="49">
        <v>146</v>
      </c>
      <c r="AE7" s="42">
        <f t="shared" si="1"/>
        <v>2.4216287941615525E-2</v>
      </c>
      <c r="AF7" s="33">
        <v>465</v>
      </c>
      <c r="AG7" s="51">
        <v>2.7</v>
      </c>
      <c r="AH7" s="51">
        <v>6.3858019572068336</v>
      </c>
      <c r="AI7" s="63">
        <f t="shared" si="2"/>
        <v>7.7127218444186435E-2</v>
      </c>
      <c r="AJ7" s="49">
        <v>4747</v>
      </c>
      <c r="AK7" s="49">
        <v>140000</v>
      </c>
      <c r="AL7" s="118">
        <v>9.0721223393263065E-2</v>
      </c>
      <c r="AM7" s="54">
        <v>140000</v>
      </c>
      <c r="AN7" s="51">
        <v>80.3</v>
      </c>
      <c r="AO7" s="51">
        <v>10.3</v>
      </c>
      <c r="AP7" s="51">
        <v>8.1999999999999993</v>
      </c>
      <c r="AQ7" s="51">
        <v>82.8</v>
      </c>
      <c r="AR7" s="51">
        <v>11.9</v>
      </c>
      <c r="AS7" s="52">
        <v>2.9</v>
      </c>
      <c r="AT7" s="57">
        <v>2.5279123657046557E-2</v>
      </c>
      <c r="AU7" s="57">
        <v>0.12049715609858858</v>
      </c>
      <c r="AV7" s="3">
        <v>68</v>
      </c>
      <c r="AW7" s="99">
        <v>15</v>
      </c>
      <c r="AX7" s="51">
        <v>28</v>
      </c>
      <c r="AY7" s="51">
        <v>10.4</v>
      </c>
      <c r="AZ7" s="51">
        <v>2.9</v>
      </c>
      <c r="BA7" s="51">
        <v>13.600000000000001</v>
      </c>
      <c r="BB7" s="52">
        <v>65.099999999999994</v>
      </c>
      <c r="BC7" s="51">
        <v>13.5</v>
      </c>
      <c r="BD7" s="51">
        <v>14.5</v>
      </c>
      <c r="BE7" s="51">
        <v>46.8</v>
      </c>
      <c r="BF7" s="51">
        <v>10.1</v>
      </c>
      <c r="BG7" s="51">
        <v>56.9</v>
      </c>
      <c r="BH7" s="51">
        <v>6.5</v>
      </c>
      <c r="BI7" s="51">
        <v>3.9</v>
      </c>
      <c r="BJ7" s="53">
        <v>4.9000000000000004</v>
      </c>
      <c r="BK7" s="57">
        <v>0.7068965517241379</v>
      </c>
      <c r="BL7" s="57">
        <v>0.65625</v>
      </c>
      <c r="BM7" s="57">
        <v>0.76923076923076927</v>
      </c>
      <c r="BN7" s="90">
        <v>45.71306818181818</v>
      </c>
      <c r="BO7" s="57">
        <v>0.63636363636363635</v>
      </c>
      <c r="BP7" s="57">
        <v>3.4090909090909088E-2</v>
      </c>
      <c r="BQ7" s="58">
        <v>3.3000000000000002E-2</v>
      </c>
      <c r="BR7" s="51">
        <v>23.9</v>
      </c>
      <c r="BS7" s="53">
        <v>21.9</v>
      </c>
      <c r="BT7" s="46">
        <v>0.2082036775106082</v>
      </c>
      <c r="BU7" s="44">
        <v>82.3</v>
      </c>
      <c r="BV7" s="44">
        <v>78</v>
      </c>
      <c r="BW7" s="94">
        <v>6.4742856230000007E-2</v>
      </c>
      <c r="BX7" s="45">
        <v>0.1710320716</v>
      </c>
      <c r="BY7" s="46">
        <v>0.22826086956521738</v>
      </c>
      <c r="BZ7" s="114">
        <v>18.5</v>
      </c>
      <c r="CA7" s="44">
        <v>97.999350000000007</v>
      </c>
      <c r="CB7" s="44">
        <v>113.81332070000001</v>
      </c>
      <c r="CC7" s="44">
        <v>119.45613179999999</v>
      </c>
      <c r="CD7" s="44">
        <v>119.40791838702501</v>
      </c>
      <c r="CE7" s="47">
        <v>120.528348574577</v>
      </c>
      <c r="CF7" s="28">
        <v>668</v>
      </c>
      <c r="CG7" s="28">
        <v>64.955270322831581</v>
      </c>
      <c r="CH7" s="59">
        <v>86</v>
      </c>
      <c r="CI7" s="59">
        <v>4</v>
      </c>
      <c r="CJ7" s="59">
        <v>26</v>
      </c>
      <c r="CK7" s="59">
        <v>46</v>
      </c>
      <c r="CL7" s="59">
        <v>26</v>
      </c>
      <c r="CM7" s="57">
        <v>0.32200000000000001</v>
      </c>
    </row>
    <row r="8" spans="1:91" x14ac:dyDescent="0.2">
      <c r="A8" s="23" t="s">
        <v>56</v>
      </c>
      <c r="B8" s="49">
        <v>10270</v>
      </c>
      <c r="C8" s="49">
        <v>6620</v>
      </c>
      <c r="D8" s="57">
        <v>-9.371075258429137E-3</v>
      </c>
      <c r="E8" s="49">
        <v>5236</v>
      </c>
      <c r="F8" s="50">
        <v>5018</v>
      </c>
      <c r="G8" s="57">
        <v>0.51062999804954168</v>
      </c>
      <c r="H8" s="61">
        <v>0.48937000195045838</v>
      </c>
      <c r="I8" s="57">
        <v>0.95799999999999996</v>
      </c>
      <c r="J8" s="57">
        <v>8.2115917120213888E-3</v>
      </c>
      <c r="K8" s="57">
        <v>1.9096724911677647E-3</v>
      </c>
      <c r="L8" s="57">
        <v>3.5901842833953979E-2</v>
      </c>
      <c r="M8" s="57">
        <v>0.96799999999999997</v>
      </c>
      <c r="N8" s="57">
        <v>8.0000000000000002E-3</v>
      </c>
      <c r="O8" s="57">
        <v>4.0000000000000001E-3</v>
      </c>
      <c r="P8" s="64">
        <v>2.0000000000000018E-2</v>
      </c>
      <c r="Q8" s="54">
        <v>24125.347027431399</v>
      </c>
      <c r="R8" s="55">
        <v>65.3</v>
      </c>
      <c r="S8" s="51">
        <v>42.9</v>
      </c>
      <c r="T8" s="51">
        <v>14.1</v>
      </c>
      <c r="U8" s="51">
        <v>8.4</v>
      </c>
      <c r="V8" s="49">
        <v>5024</v>
      </c>
      <c r="W8" s="49">
        <v>3297</v>
      </c>
      <c r="X8" s="49">
        <v>1084</v>
      </c>
      <c r="Y8" s="56">
        <v>643</v>
      </c>
      <c r="Z8" s="103">
        <v>5.6664772727272732</v>
      </c>
      <c r="AA8" s="3">
        <v>17</v>
      </c>
      <c r="AB8" s="50">
        <v>345</v>
      </c>
      <c r="AC8" s="101">
        <f t="shared" si="0"/>
        <v>5.2114803625377647E-2</v>
      </c>
      <c r="AD8" s="49">
        <v>208</v>
      </c>
      <c r="AE8" s="42">
        <f t="shared" si="1"/>
        <v>3.1419939577039278E-2</v>
      </c>
      <c r="AF8" s="33">
        <v>570</v>
      </c>
      <c r="AG8" s="51">
        <v>3.6999999999999997</v>
      </c>
      <c r="AH8" s="51">
        <v>8.2477341389728096</v>
      </c>
      <c r="AI8" s="63">
        <f t="shared" si="2"/>
        <v>8.6102719033232633E-2</v>
      </c>
      <c r="AJ8" s="49">
        <v>4683</v>
      </c>
      <c r="AK8" s="49">
        <v>135000</v>
      </c>
      <c r="AL8" s="118">
        <v>9.8930481283422467E-2</v>
      </c>
      <c r="AM8" s="54">
        <v>135000</v>
      </c>
      <c r="AN8" s="51">
        <v>73.3</v>
      </c>
      <c r="AO8" s="51">
        <v>14</v>
      </c>
      <c r="AP8" s="51">
        <v>11.4</v>
      </c>
      <c r="AQ8" s="51">
        <v>77.7</v>
      </c>
      <c r="AR8" s="51">
        <v>14.6</v>
      </c>
      <c r="AS8" s="52">
        <v>5</v>
      </c>
      <c r="AT8" s="57">
        <v>3.0963057868887464E-2</v>
      </c>
      <c r="AU8" s="57">
        <v>0.15545590433482809</v>
      </c>
      <c r="AV8" s="3">
        <v>56</v>
      </c>
      <c r="AW8" s="99">
        <v>9</v>
      </c>
      <c r="AX8" s="51">
        <v>30.2</v>
      </c>
      <c r="AY8" s="51">
        <v>13</v>
      </c>
      <c r="AZ8" s="51">
        <v>4</v>
      </c>
      <c r="BA8" s="51">
        <v>14.099999999999998</v>
      </c>
      <c r="BB8" s="52">
        <v>63.4</v>
      </c>
      <c r="BC8" s="51">
        <v>16.2</v>
      </c>
      <c r="BD8" s="51">
        <v>14</v>
      </c>
      <c r="BE8" s="51">
        <v>40.799999999999997</v>
      </c>
      <c r="BF8" s="51">
        <v>11.3</v>
      </c>
      <c r="BG8" s="51">
        <v>52.099999999999994</v>
      </c>
      <c r="BH8" s="51">
        <v>9.1</v>
      </c>
      <c r="BI8" s="51">
        <v>3.9</v>
      </c>
      <c r="BJ8" s="53">
        <v>4.5999999999999996</v>
      </c>
      <c r="BK8" s="57">
        <v>0.69696969696969702</v>
      </c>
      <c r="BL8" s="57">
        <v>0.55555555555555558</v>
      </c>
      <c r="BM8" s="57">
        <v>0.8666666666666667</v>
      </c>
      <c r="BN8" s="90">
        <v>44.278508771929822</v>
      </c>
      <c r="BO8" s="57">
        <v>0.63157894736842102</v>
      </c>
      <c r="BP8" s="57">
        <v>1.7543859649122806E-2</v>
      </c>
      <c r="BQ8" s="58">
        <v>2.9000000000000001E-2</v>
      </c>
      <c r="BR8" s="51">
        <v>27.3</v>
      </c>
      <c r="BS8" s="53">
        <v>15.6</v>
      </c>
      <c r="BT8" s="46">
        <v>0.18514274801871478</v>
      </c>
      <c r="BU8" s="44">
        <v>81.900000000000006</v>
      </c>
      <c r="BV8" s="44">
        <v>79.3</v>
      </c>
      <c r="BW8" s="94">
        <v>0.11349826489999999</v>
      </c>
      <c r="BX8" s="45">
        <v>0.22505903419999998</v>
      </c>
      <c r="BY8" s="46">
        <v>0.21311475409836064</v>
      </c>
      <c r="BZ8" s="114">
        <v>21.6</v>
      </c>
      <c r="CA8" s="44">
        <v>114.9603</v>
      </c>
      <c r="CB8" s="44">
        <v>124.3709147</v>
      </c>
      <c r="CC8" s="44">
        <v>126.8013753</v>
      </c>
      <c r="CD8" s="44">
        <v>123.524214872484</v>
      </c>
      <c r="CE8" s="47">
        <v>115.383863853704</v>
      </c>
      <c r="CF8" s="28">
        <v>1142</v>
      </c>
      <c r="CG8" s="28">
        <v>111.37117222547299</v>
      </c>
      <c r="CH8" s="59">
        <v>80</v>
      </c>
      <c r="CI8" s="59">
        <v>5</v>
      </c>
      <c r="CJ8" s="59">
        <v>19</v>
      </c>
      <c r="CK8" s="59">
        <v>40</v>
      </c>
      <c r="CL8" s="59">
        <v>27</v>
      </c>
      <c r="CM8" s="57">
        <v>0.32079999999999997</v>
      </c>
    </row>
    <row r="9" spans="1:91" x14ac:dyDescent="0.2">
      <c r="A9" s="23" t="s">
        <v>57</v>
      </c>
      <c r="B9" s="49">
        <v>10286</v>
      </c>
      <c r="C9" s="49">
        <v>6272</v>
      </c>
      <c r="D9" s="57">
        <v>-1.7889775896893334E-2</v>
      </c>
      <c r="E9" s="49">
        <v>5235</v>
      </c>
      <c r="F9" s="50">
        <v>4976</v>
      </c>
      <c r="G9" s="57">
        <v>0.51268240133189702</v>
      </c>
      <c r="H9" s="61">
        <v>0.48731759866810304</v>
      </c>
      <c r="I9" s="57">
        <v>0.95099999999999996</v>
      </c>
      <c r="J9" s="57">
        <v>5.5844028607818161E-3</v>
      </c>
      <c r="K9" s="57">
        <v>2.3513275203291858E-3</v>
      </c>
      <c r="L9" s="57">
        <v>5.1827177427255802E-2</v>
      </c>
      <c r="M9" s="57">
        <v>0.96599999999999997</v>
      </c>
      <c r="N9" s="57">
        <v>0.01</v>
      </c>
      <c r="O9" s="57">
        <v>1E-3</v>
      </c>
      <c r="P9" s="64">
        <v>2.300000000000002E-2</v>
      </c>
      <c r="Q9" s="54">
        <v>22118.348397022099</v>
      </c>
      <c r="R9" s="55">
        <v>60.7</v>
      </c>
      <c r="S9" s="51">
        <v>40.799999999999997</v>
      </c>
      <c r="T9" s="51">
        <v>13.4</v>
      </c>
      <c r="U9" s="51">
        <v>6.6</v>
      </c>
      <c r="V9" s="49">
        <v>4543</v>
      </c>
      <c r="W9" s="49">
        <v>3049</v>
      </c>
      <c r="X9" s="49">
        <v>1000</v>
      </c>
      <c r="Y9" s="56">
        <v>494</v>
      </c>
      <c r="Z9" s="103">
        <v>5.3964285714285714</v>
      </c>
      <c r="AA9" s="3">
        <v>18</v>
      </c>
      <c r="AB9" s="50">
        <v>395</v>
      </c>
      <c r="AC9" s="101">
        <f t="shared" si="0"/>
        <v>6.2978316326530615E-2</v>
      </c>
      <c r="AD9" s="49">
        <v>247</v>
      </c>
      <c r="AE9" s="42">
        <f t="shared" si="1"/>
        <v>3.9381377551020405E-2</v>
      </c>
      <c r="AF9" s="33">
        <v>660</v>
      </c>
      <c r="AG9" s="51">
        <v>4.5</v>
      </c>
      <c r="AH9" s="51">
        <v>10.235969387755102</v>
      </c>
      <c r="AI9" s="63">
        <f t="shared" si="2"/>
        <v>0.10522959183673469</v>
      </c>
      <c r="AJ9" s="49">
        <v>4802</v>
      </c>
      <c r="AK9" s="49">
        <v>160000</v>
      </c>
      <c r="AL9" s="118">
        <v>0.12174700158406879</v>
      </c>
      <c r="AM9" s="54">
        <v>160000</v>
      </c>
      <c r="AN9" s="51">
        <v>66.900000000000006</v>
      </c>
      <c r="AO9" s="51">
        <v>18.7</v>
      </c>
      <c r="AP9" s="51">
        <v>13.2</v>
      </c>
      <c r="AQ9" s="51">
        <v>73.3</v>
      </c>
      <c r="AR9" s="51">
        <v>19.2</v>
      </c>
      <c r="AS9" s="52">
        <v>5.6</v>
      </c>
      <c r="AT9" s="57">
        <v>3.0612244897959183E-2</v>
      </c>
      <c r="AU9" s="57">
        <v>0.17680133277800916</v>
      </c>
      <c r="AV9" s="3">
        <v>60</v>
      </c>
      <c r="AW9" s="99">
        <v>21</v>
      </c>
      <c r="AX9" s="51">
        <v>31.6</v>
      </c>
      <c r="AY9" s="51">
        <v>14.6</v>
      </c>
      <c r="AZ9" s="51">
        <v>6.3</v>
      </c>
      <c r="BA9" s="51">
        <v>21.2</v>
      </c>
      <c r="BB9" s="52">
        <v>60.7</v>
      </c>
      <c r="BC9" s="51">
        <v>16</v>
      </c>
      <c r="BD9" s="51">
        <v>15.6</v>
      </c>
      <c r="BE9" s="51">
        <v>37.9</v>
      </c>
      <c r="BF9" s="51">
        <v>10.9</v>
      </c>
      <c r="BG9" s="51">
        <v>48.8</v>
      </c>
      <c r="BH9" s="51">
        <v>10</v>
      </c>
      <c r="BI9" s="51">
        <v>4.5999999999999996</v>
      </c>
      <c r="BJ9" s="53">
        <v>5</v>
      </c>
      <c r="BK9" s="57">
        <v>0.75</v>
      </c>
      <c r="BL9" s="57">
        <v>0.60317460317460314</v>
      </c>
      <c r="BM9" s="57">
        <v>0.88405797101449279</v>
      </c>
      <c r="BN9" s="90">
        <v>37.825301204819276</v>
      </c>
      <c r="BO9" s="57">
        <v>0.46987951807228917</v>
      </c>
      <c r="BP9" s="57">
        <v>3.614457831325301E-2</v>
      </c>
      <c r="BQ9" s="58">
        <v>3.5999999999999997E-2</v>
      </c>
      <c r="BR9" s="51">
        <v>31.1</v>
      </c>
      <c r="BS9" s="53">
        <v>13.9</v>
      </c>
      <c r="BT9" s="46">
        <v>0.22278828255119038</v>
      </c>
      <c r="BU9" s="44">
        <v>80.5</v>
      </c>
      <c r="BV9" s="44">
        <v>76.900000000000006</v>
      </c>
      <c r="BW9" s="94">
        <v>0.1082803779</v>
      </c>
      <c r="BX9" s="45">
        <v>0.2432673176</v>
      </c>
      <c r="BY9" s="46">
        <v>0.28888888888888886</v>
      </c>
      <c r="BZ9" s="114">
        <v>23.8</v>
      </c>
      <c r="CA9" s="44">
        <v>115.7353</v>
      </c>
      <c r="CB9" s="44">
        <v>126.80683639999999</v>
      </c>
      <c r="CC9" s="44">
        <v>113.7155204</v>
      </c>
      <c r="CD9" s="44">
        <v>127.31303116445299</v>
      </c>
      <c r="CE9" s="47">
        <v>143.45080424963399</v>
      </c>
      <c r="CF9" s="28">
        <v>1378</v>
      </c>
      <c r="CG9" s="28">
        <v>134.95250220350601</v>
      </c>
      <c r="CH9" s="59">
        <v>86</v>
      </c>
      <c r="CI9" s="59">
        <v>5</v>
      </c>
      <c r="CJ9" s="59">
        <v>30</v>
      </c>
      <c r="CK9" s="59">
        <v>29</v>
      </c>
      <c r="CL9" s="59">
        <v>32</v>
      </c>
      <c r="CM9" s="57">
        <v>0.30420000000000003</v>
      </c>
    </row>
    <row r="10" spans="1:91" x14ac:dyDescent="0.2">
      <c r="A10" s="23" t="s">
        <v>58</v>
      </c>
      <c r="B10" s="49">
        <v>12334</v>
      </c>
      <c r="C10" s="49">
        <v>7303</v>
      </c>
      <c r="D10" s="57">
        <v>6.1255200495706826E-2</v>
      </c>
      <c r="E10" s="49">
        <v>6281</v>
      </c>
      <c r="F10" s="50">
        <v>5708</v>
      </c>
      <c r="G10" s="57">
        <v>0.52389690549670531</v>
      </c>
      <c r="H10" s="61">
        <v>0.47610309450329469</v>
      </c>
      <c r="I10" s="57">
        <v>0.88400000000000001</v>
      </c>
      <c r="J10" s="57">
        <v>4.8260073260073262E-2</v>
      </c>
      <c r="K10" s="57">
        <v>1.8315018315018316E-2</v>
      </c>
      <c r="L10" s="57">
        <v>5.9065934065934064E-2</v>
      </c>
      <c r="M10" s="57">
        <v>0.93400000000000005</v>
      </c>
      <c r="N10" s="57">
        <v>2.7999999999999997E-2</v>
      </c>
      <c r="O10" s="57">
        <v>6.9999999999999993E-3</v>
      </c>
      <c r="P10" s="64">
        <v>3.0999999999999917E-2</v>
      </c>
      <c r="Q10" s="54">
        <v>17520.102588898098</v>
      </c>
      <c r="R10" s="55">
        <v>52.9</v>
      </c>
      <c r="S10" s="51">
        <v>33.299999999999997</v>
      </c>
      <c r="T10" s="51">
        <v>14.2</v>
      </c>
      <c r="U10" s="51">
        <v>5.5</v>
      </c>
      <c r="V10" s="49">
        <v>4135</v>
      </c>
      <c r="W10" s="49">
        <v>2599</v>
      </c>
      <c r="X10" s="49">
        <v>1106</v>
      </c>
      <c r="Y10" s="56">
        <v>430</v>
      </c>
      <c r="Z10" s="103">
        <v>9.5643418467583494</v>
      </c>
      <c r="AA10" s="3">
        <v>22</v>
      </c>
      <c r="AB10" s="50">
        <v>595</v>
      </c>
      <c r="AC10" s="101">
        <f t="shared" si="0"/>
        <v>8.1473367109407099E-2</v>
      </c>
      <c r="AD10" s="49">
        <v>438</v>
      </c>
      <c r="AE10" s="42">
        <f t="shared" si="1"/>
        <v>5.9975352594824047E-2</v>
      </c>
      <c r="AF10" s="33">
        <v>1055</v>
      </c>
      <c r="AG10" s="51">
        <v>6.6</v>
      </c>
      <c r="AH10" s="51">
        <v>14.870601122826235</v>
      </c>
      <c r="AI10" s="63">
        <f t="shared" si="2"/>
        <v>0.14446118033684788</v>
      </c>
      <c r="AJ10" s="49">
        <v>4865</v>
      </c>
      <c r="AK10" s="49">
        <v>120497.5</v>
      </c>
      <c r="AL10" s="118">
        <v>0.14892046503044842</v>
      </c>
      <c r="AM10" s="54">
        <v>120497.5</v>
      </c>
      <c r="AN10" s="51">
        <v>46.1</v>
      </c>
      <c r="AO10" s="51">
        <v>39.5</v>
      </c>
      <c r="AP10" s="51">
        <v>13.1</v>
      </c>
      <c r="AQ10" s="51">
        <v>50.2</v>
      </c>
      <c r="AR10" s="51">
        <v>40</v>
      </c>
      <c r="AS10" s="52">
        <v>5.2</v>
      </c>
      <c r="AT10" s="57">
        <v>3.6587872559095583E-2</v>
      </c>
      <c r="AU10" s="57">
        <v>0.29311408016443985</v>
      </c>
      <c r="AV10" s="3">
        <v>52</v>
      </c>
      <c r="AW10" s="99">
        <v>35</v>
      </c>
      <c r="AX10" s="51">
        <v>30.7</v>
      </c>
      <c r="AY10" s="51">
        <v>20.6</v>
      </c>
      <c r="AZ10" s="51">
        <v>8.5</v>
      </c>
      <c r="BA10" s="51">
        <v>34.799999999999997</v>
      </c>
      <c r="BB10" s="52">
        <v>56.7</v>
      </c>
      <c r="BC10" s="51">
        <v>16.899999999999999</v>
      </c>
      <c r="BD10" s="51">
        <v>13.8</v>
      </c>
      <c r="BE10" s="51">
        <v>29.9</v>
      </c>
      <c r="BF10" s="51">
        <v>12</v>
      </c>
      <c r="BG10" s="51">
        <v>41.9</v>
      </c>
      <c r="BH10" s="51">
        <v>15.6</v>
      </c>
      <c r="BI10" s="51">
        <v>5</v>
      </c>
      <c r="BJ10" s="53">
        <v>6.9</v>
      </c>
      <c r="BK10" s="57">
        <v>0.68852459016393441</v>
      </c>
      <c r="BL10" s="57">
        <v>0.63218390804597702</v>
      </c>
      <c r="BM10" s="57">
        <v>0.73958333333333337</v>
      </c>
      <c r="BN10" s="90">
        <v>34.583333333333336</v>
      </c>
      <c r="BO10" s="57">
        <v>0.40522875816993464</v>
      </c>
      <c r="BP10" s="57">
        <v>3.9215686274509803E-2</v>
      </c>
      <c r="BQ10" s="58">
        <v>6.4000000000000001E-2</v>
      </c>
      <c r="BR10" s="51">
        <v>38</v>
      </c>
      <c r="BS10" s="53">
        <v>10.7</v>
      </c>
      <c r="BT10" s="46">
        <v>0.22582417582417583</v>
      </c>
      <c r="BU10" s="44">
        <v>80.7</v>
      </c>
      <c r="BV10" s="44">
        <v>76</v>
      </c>
      <c r="BW10" s="94">
        <v>0.12796466580000002</v>
      </c>
      <c r="BX10" s="45">
        <v>0.21299683300000002</v>
      </c>
      <c r="BY10" s="46">
        <v>0.25827814569536423</v>
      </c>
      <c r="BZ10" s="114">
        <v>31.5</v>
      </c>
      <c r="CA10" s="44">
        <v>130.08260000000001</v>
      </c>
      <c r="CB10" s="44">
        <v>135.450605</v>
      </c>
      <c r="CC10" s="44">
        <v>134.53969499999999</v>
      </c>
      <c r="CD10" s="44">
        <v>169.60743159475101</v>
      </c>
      <c r="CE10" s="47">
        <v>172.22166417173699</v>
      </c>
      <c r="CF10" s="28">
        <v>1847</v>
      </c>
      <c r="CG10" s="28">
        <v>154.05788639586285</v>
      </c>
      <c r="CH10" s="59">
        <v>55</v>
      </c>
      <c r="CI10" s="59">
        <v>22</v>
      </c>
      <c r="CJ10" s="59">
        <v>14</v>
      </c>
      <c r="CK10" s="59">
        <v>29</v>
      </c>
      <c r="CL10" s="59">
        <v>28</v>
      </c>
      <c r="CM10" s="57">
        <v>0.2271</v>
      </c>
    </row>
    <row r="11" spans="1:91" x14ac:dyDescent="0.2">
      <c r="A11" s="23" t="s">
        <v>59</v>
      </c>
      <c r="B11" s="49">
        <v>14049</v>
      </c>
      <c r="C11" s="49">
        <v>8682</v>
      </c>
      <c r="D11" s="57">
        <v>0.12277451059373237</v>
      </c>
      <c r="E11" s="49">
        <v>6999</v>
      </c>
      <c r="F11" s="50">
        <v>6938</v>
      </c>
      <c r="G11" s="57">
        <v>0.50218841931549119</v>
      </c>
      <c r="H11" s="61">
        <v>0.49781158068450887</v>
      </c>
      <c r="I11" s="57">
        <v>0.60599999999999998</v>
      </c>
      <c r="J11" s="57">
        <v>0.23335221296221378</v>
      </c>
      <c r="K11" s="57">
        <v>7.3549639938506356E-2</v>
      </c>
      <c r="L11" s="57">
        <v>0.10494376567683469</v>
      </c>
      <c r="M11" s="57">
        <v>0.94900000000000007</v>
      </c>
      <c r="N11" s="57">
        <v>2.1000000000000001E-2</v>
      </c>
      <c r="O11" s="57">
        <v>3.0000000000000001E-3</v>
      </c>
      <c r="P11" s="64">
        <v>2.6999999999999913E-2</v>
      </c>
      <c r="Q11" s="54">
        <v>18597.949529897</v>
      </c>
      <c r="R11" s="55">
        <v>53.5</v>
      </c>
      <c r="S11" s="51">
        <v>32.5</v>
      </c>
      <c r="T11" s="51">
        <v>13.8</v>
      </c>
      <c r="U11" s="51">
        <v>7.2</v>
      </c>
      <c r="V11" s="49">
        <v>4579</v>
      </c>
      <c r="W11" s="49">
        <v>2781</v>
      </c>
      <c r="X11" s="49">
        <v>1183</v>
      </c>
      <c r="Y11" s="56">
        <v>615</v>
      </c>
      <c r="Z11" s="103">
        <v>7.685532233883059</v>
      </c>
      <c r="AA11" s="3">
        <v>23</v>
      </c>
      <c r="AB11" s="50">
        <v>555</v>
      </c>
      <c r="AC11" s="101">
        <f t="shared" si="0"/>
        <v>6.392536281962681E-2</v>
      </c>
      <c r="AD11" s="49">
        <v>462</v>
      </c>
      <c r="AE11" s="42">
        <f t="shared" si="1"/>
        <v>5.3213545266067724E-2</v>
      </c>
      <c r="AF11" s="33">
        <v>1040</v>
      </c>
      <c r="AG11" s="51">
        <v>5.8999999999999995</v>
      </c>
      <c r="AH11" s="51">
        <v>13.26883206634416</v>
      </c>
      <c r="AI11" s="63">
        <f t="shared" si="2"/>
        <v>0.11978806726560701</v>
      </c>
      <c r="AJ11" s="49">
        <v>4992</v>
      </c>
      <c r="AK11" s="49">
        <v>87000</v>
      </c>
      <c r="AL11" s="118">
        <v>0.17647058823529413</v>
      </c>
      <c r="AM11" s="54">
        <v>87000</v>
      </c>
      <c r="AN11" s="51">
        <v>55.9</v>
      </c>
      <c r="AO11" s="51">
        <v>26.3</v>
      </c>
      <c r="AP11" s="51">
        <v>16</v>
      </c>
      <c r="AQ11" s="51">
        <v>56.5</v>
      </c>
      <c r="AR11" s="51">
        <v>33.200000000000003</v>
      </c>
      <c r="AS11" s="52">
        <v>5.9</v>
      </c>
      <c r="AT11" s="57">
        <v>3.0849358974358976E-2</v>
      </c>
      <c r="AU11" s="57">
        <v>0.26342147435897434</v>
      </c>
      <c r="AV11" s="3">
        <v>35</v>
      </c>
      <c r="AW11" s="99">
        <v>21</v>
      </c>
      <c r="AX11" s="51">
        <v>28.099999999999998</v>
      </c>
      <c r="AY11" s="51">
        <v>16.5</v>
      </c>
      <c r="AZ11" s="51">
        <v>9.5</v>
      </c>
      <c r="BA11" s="51">
        <v>24.6</v>
      </c>
      <c r="BB11" s="52">
        <v>52.9</v>
      </c>
      <c r="BC11" s="51">
        <v>17.399999999999999</v>
      </c>
      <c r="BD11" s="51">
        <v>10.7</v>
      </c>
      <c r="BE11" s="51">
        <v>35.4</v>
      </c>
      <c r="BF11" s="51">
        <v>10.199999999999999</v>
      </c>
      <c r="BG11" s="51">
        <v>45.599999999999994</v>
      </c>
      <c r="BH11" s="51">
        <v>11.8</v>
      </c>
      <c r="BI11" s="51">
        <v>4.7</v>
      </c>
      <c r="BJ11" s="53">
        <v>9.8000000000000007</v>
      </c>
      <c r="BK11" s="57">
        <v>0.60444444444444445</v>
      </c>
      <c r="BL11" s="57">
        <v>0.5446428571428571</v>
      </c>
      <c r="BM11" s="57">
        <v>0.66371681415929207</v>
      </c>
      <c r="BN11" s="90">
        <v>41.853403141361255</v>
      </c>
      <c r="BO11" s="57">
        <v>0.55497382198952883</v>
      </c>
      <c r="BP11" s="57">
        <v>2.6178010471204188E-2</v>
      </c>
      <c r="BQ11" s="58">
        <v>5.5E-2</v>
      </c>
      <c r="BR11" s="51">
        <v>33.5</v>
      </c>
      <c r="BS11" s="53">
        <v>14.6</v>
      </c>
      <c r="BT11" s="46">
        <v>0.19451411926531273</v>
      </c>
      <c r="BU11" s="44">
        <v>78.2</v>
      </c>
      <c r="BV11" s="44">
        <v>76.099999999999994</v>
      </c>
      <c r="BW11" s="94">
        <v>0.1057006803</v>
      </c>
      <c r="BX11" s="45">
        <v>0.24062837940000001</v>
      </c>
      <c r="BY11" s="46">
        <v>0.37735849056603776</v>
      </c>
      <c r="BZ11" s="114">
        <v>29.6</v>
      </c>
      <c r="CA11" s="44">
        <v>122.4235</v>
      </c>
      <c r="CB11" s="44">
        <v>149.73267100000001</v>
      </c>
      <c r="CC11" s="44">
        <v>201.51055170000001</v>
      </c>
      <c r="CD11" s="44">
        <v>158.79209058232399</v>
      </c>
      <c r="CE11" s="47">
        <v>166.46602063625801</v>
      </c>
      <c r="CF11" s="28">
        <v>1764</v>
      </c>
      <c r="CG11" s="28">
        <v>126.56956303365143</v>
      </c>
      <c r="CH11" s="59">
        <v>57</v>
      </c>
      <c r="CI11" s="59">
        <v>37</v>
      </c>
      <c r="CJ11" s="59">
        <v>26</v>
      </c>
      <c r="CK11" s="59">
        <v>43</v>
      </c>
      <c r="CL11" s="59">
        <v>26</v>
      </c>
      <c r="CM11" s="57">
        <v>0.34670000000000001</v>
      </c>
    </row>
    <row r="12" spans="1:91" x14ac:dyDescent="0.2">
      <c r="A12" s="23" t="s">
        <v>60</v>
      </c>
      <c r="B12" s="49">
        <v>9834</v>
      </c>
      <c r="C12" s="49">
        <v>5838</v>
      </c>
      <c r="D12" s="57">
        <v>-3.8895371450797356E-2</v>
      </c>
      <c r="E12" s="49">
        <v>4997</v>
      </c>
      <c r="F12" s="50">
        <v>4887</v>
      </c>
      <c r="G12" s="57">
        <v>0.50556454876568191</v>
      </c>
      <c r="H12" s="61">
        <v>0.49443545123431809</v>
      </c>
      <c r="I12" s="57">
        <v>0.97400000000000009</v>
      </c>
      <c r="J12" s="57">
        <v>3.1973645964538319E-3</v>
      </c>
      <c r="K12" s="57">
        <v>4.1662629590155991E-3</v>
      </c>
      <c r="L12" s="57">
        <v>2.5288247262862124E-2</v>
      </c>
      <c r="M12" s="57">
        <v>0.98</v>
      </c>
      <c r="N12" s="57">
        <v>3.0000000000000001E-3</v>
      </c>
      <c r="O12" s="57">
        <v>1E-3</v>
      </c>
      <c r="P12" s="64">
        <v>1.6000000000000014E-2</v>
      </c>
      <c r="Q12" s="54">
        <v>25021.4495167071</v>
      </c>
      <c r="R12" s="55">
        <v>64.099999999999994</v>
      </c>
      <c r="S12" s="51">
        <v>41.8</v>
      </c>
      <c r="T12" s="51">
        <v>14.5</v>
      </c>
      <c r="U12" s="51">
        <v>7.8</v>
      </c>
      <c r="V12" s="49">
        <v>4938</v>
      </c>
      <c r="W12" s="49">
        <v>3220</v>
      </c>
      <c r="X12" s="49">
        <v>1114</v>
      </c>
      <c r="Y12" s="56">
        <v>604</v>
      </c>
      <c r="Z12" s="103">
        <v>3.4770514603616132</v>
      </c>
      <c r="AA12" s="3">
        <v>10</v>
      </c>
      <c r="AB12" s="50">
        <v>285</v>
      </c>
      <c r="AC12" s="101">
        <f t="shared" si="0"/>
        <v>4.8818088386433707E-2</v>
      </c>
      <c r="AD12" s="49">
        <v>145</v>
      </c>
      <c r="AE12" s="42">
        <f t="shared" si="1"/>
        <v>2.4837273038711888E-2</v>
      </c>
      <c r="AF12" s="33">
        <v>440</v>
      </c>
      <c r="AG12" s="51">
        <v>2.9000000000000004</v>
      </c>
      <c r="AH12" s="51">
        <v>6.7488866050017124</v>
      </c>
      <c r="AI12" s="63">
        <f t="shared" si="2"/>
        <v>7.5368276807125725E-2</v>
      </c>
      <c r="AJ12" s="49">
        <v>4423</v>
      </c>
      <c r="AK12" s="49">
        <v>140975</v>
      </c>
      <c r="AL12" s="118">
        <v>9.2861792145801689E-2</v>
      </c>
      <c r="AM12" s="54">
        <v>140975</v>
      </c>
      <c r="AN12" s="51">
        <v>75.900000000000006</v>
      </c>
      <c r="AO12" s="51">
        <v>16.7</v>
      </c>
      <c r="AP12" s="51">
        <v>6.6</v>
      </c>
      <c r="AQ12" s="51">
        <v>76.2</v>
      </c>
      <c r="AR12" s="51">
        <v>18.7</v>
      </c>
      <c r="AS12" s="52">
        <v>2.2000000000000002</v>
      </c>
      <c r="AT12" s="57">
        <v>2.4191725073479539E-2</v>
      </c>
      <c r="AU12" s="57">
        <v>0.13678498756500113</v>
      </c>
      <c r="AV12" s="3">
        <v>62</v>
      </c>
      <c r="AW12" s="99">
        <v>12</v>
      </c>
      <c r="AX12" s="51">
        <v>28.7</v>
      </c>
      <c r="AY12" s="51">
        <v>10.4</v>
      </c>
      <c r="AZ12" s="51">
        <v>4.3</v>
      </c>
      <c r="BA12" s="51">
        <v>13.900000000000002</v>
      </c>
      <c r="BB12" s="52">
        <v>66</v>
      </c>
      <c r="BC12" s="51">
        <v>14.2</v>
      </c>
      <c r="BD12" s="51">
        <v>14.5</v>
      </c>
      <c r="BE12" s="51">
        <v>46.6</v>
      </c>
      <c r="BF12" s="51">
        <v>9.1</v>
      </c>
      <c r="BG12" s="51">
        <v>55.7</v>
      </c>
      <c r="BH12" s="51">
        <v>6.4</v>
      </c>
      <c r="BI12" s="51">
        <v>4</v>
      </c>
      <c r="BJ12" s="53">
        <v>5.3</v>
      </c>
      <c r="BK12" s="57">
        <v>0.75</v>
      </c>
      <c r="BL12" s="57">
        <v>0.68181818181818177</v>
      </c>
      <c r="BM12" s="57">
        <v>0.80769230769230771</v>
      </c>
      <c r="BN12" s="90">
        <v>44.256944444444443</v>
      </c>
      <c r="BO12" s="57">
        <v>0.61111111111111116</v>
      </c>
      <c r="BP12" s="57">
        <v>9.2592592592592587E-3</v>
      </c>
      <c r="BQ12" s="58">
        <v>1.7000000000000001E-2</v>
      </c>
      <c r="BR12" s="51">
        <v>24.8</v>
      </c>
      <c r="BS12" s="53">
        <v>22.7</v>
      </c>
      <c r="BT12" s="46">
        <v>0.19397345218486581</v>
      </c>
      <c r="BU12" s="44">
        <v>83.1</v>
      </c>
      <c r="BV12" s="44">
        <v>79.5</v>
      </c>
      <c r="BW12" s="94">
        <v>0.1106810649</v>
      </c>
      <c r="BX12" s="45">
        <v>0.17437126110000001</v>
      </c>
      <c r="BY12" s="46">
        <v>0.18571428571428572</v>
      </c>
      <c r="BZ12" s="114">
        <v>19.899999999999999</v>
      </c>
      <c r="CA12" s="44">
        <v>89.804270000000002</v>
      </c>
      <c r="CB12" s="44">
        <v>107.7703259</v>
      </c>
      <c r="CC12" s="44">
        <v>113.2766609</v>
      </c>
      <c r="CD12" s="44">
        <v>118.755520784193</v>
      </c>
      <c r="CE12" s="47">
        <v>103.970140136463</v>
      </c>
      <c r="CF12" s="28">
        <v>1115</v>
      </c>
      <c r="CG12" s="28">
        <v>112.80857952246053</v>
      </c>
      <c r="CH12" s="59">
        <v>79</v>
      </c>
      <c r="CI12" s="59">
        <v>11</v>
      </c>
      <c r="CJ12" s="59">
        <v>21</v>
      </c>
      <c r="CK12" s="59">
        <v>39</v>
      </c>
      <c r="CL12" s="59">
        <v>20</v>
      </c>
      <c r="CM12" s="57">
        <v>0.3231</v>
      </c>
    </row>
    <row r="13" spans="1:91" x14ac:dyDescent="0.2">
      <c r="A13" s="23" t="s">
        <v>61</v>
      </c>
      <c r="B13" s="49">
        <v>10908</v>
      </c>
      <c r="C13" s="49">
        <v>6763</v>
      </c>
      <c r="D13" s="57">
        <v>-6.6363636363636364E-3</v>
      </c>
      <c r="E13" s="49">
        <v>5518</v>
      </c>
      <c r="F13" s="50">
        <v>5409</v>
      </c>
      <c r="G13" s="57">
        <v>0.5049876452823282</v>
      </c>
      <c r="H13" s="61">
        <v>0.4950123547176718</v>
      </c>
      <c r="I13" s="57">
        <v>0.93500000000000005</v>
      </c>
      <c r="J13" s="57">
        <v>8.3918635410015503E-3</v>
      </c>
      <c r="K13" s="57">
        <v>2.1162090668612608E-2</v>
      </c>
      <c r="L13" s="57">
        <v>4.3327556325823226E-2</v>
      </c>
      <c r="M13" s="57">
        <v>0.97</v>
      </c>
      <c r="N13" s="57">
        <v>5.0000000000000001E-3</v>
      </c>
      <c r="O13" s="57">
        <v>2E-3</v>
      </c>
      <c r="P13" s="64">
        <v>2.300000000000002E-2</v>
      </c>
      <c r="Q13" s="54">
        <v>25189.582326437099</v>
      </c>
      <c r="R13" s="55">
        <v>65.599999999999994</v>
      </c>
      <c r="S13" s="51">
        <v>45</v>
      </c>
      <c r="T13" s="51">
        <v>13.6</v>
      </c>
      <c r="U13" s="51">
        <v>7</v>
      </c>
      <c r="V13" s="49">
        <v>5312</v>
      </c>
      <c r="W13" s="49">
        <v>3645</v>
      </c>
      <c r="X13" s="49">
        <v>1102</v>
      </c>
      <c r="Y13" s="56">
        <v>565</v>
      </c>
      <c r="Z13" s="103">
        <v>4.8309178743961354</v>
      </c>
      <c r="AA13" s="3">
        <v>14</v>
      </c>
      <c r="AB13" s="50">
        <v>365</v>
      </c>
      <c r="AC13" s="101">
        <f t="shared" si="0"/>
        <v>5.3970131598403075E-2</v>
      </c>
      <c r="AD13" s="49">
        <v>171</v>
      </c>
      <c r="AE13" s="42">
        <f t="shared" si="1"/>
        <v>2.5284636995416235E-2</v>
      </c>
      <c r="AF13" s="33">
        <v>550</v>
      </c>
      <c r="AG13" s="51">
        <v>2.9000000000000004</v>
      </c>
      <c r="AH13" s="51">
        <v>7.6297501108975307</v>
      </c>
      <c r="AI13" s="63">
        <f t="shared" si="2"/>
        <v>8.1324855833210113E-2</v>
      </c>
      <c r="AJ13" s="49">
        <v>4845</v>
      </c>
      <c r="AK13" s="49">
        <v>137000</v>
      </c>
      <c r="AL13" s="118">
        <v>8.2180634662327098E-2</v>
      </c>
      <c r="AM13" s="54">
        <v>137000</v>
      </c>
      <c r="AN13" s="51">
        <v>76.8</v>
      </c>
      <c r="AO13" s="51">
        <v>12.3</v>
      </c>
      <c r="AP13" s="51">
        <v>10.199999999999999</v>
      </c>
      <c r="AQ13" s="51">
        <v>80.900000000000006</v>
      </c>
      <c r="AR13" s="51">
        <v>14.1</v>
      </c>
      <c r="AS13" s="52">
        <v>3.5</v>
      </c>
      <c r="AT13" s="57">
        <v>2.848297213622291E-2</v>
      </c>
      <c r="AU13" s="57">
        <v>0.12858617131062952</v>
      </c>
      <c r="AV13" s="3">
        <v>65</v>
      </c>
      <c r="AW13" s="99">
        <v>18</v>
      </c>
      <c r="AX13" s="51">
        <v>30</v>
      </c>
      <c r="AY13" s="51">
        <v>11</v>
      </c>
      <c r="AZ13" s="51">
        <v>4.4000000000000004</v>
      </c>
      <c r="BA13" s="51">
        <v>10.199999999999999</v>
      </c>
      <c r="BB13" s="52">
        <v>64</v>
      </c>
      <c r="BC13" s="51">
        <v>15.7</v>
      </c>
      <c r="BD13" s="51">
        <v>14.3</v>
      </c>
      <c r="BE13" s="51">
        <v>41.8</v>
      </c>
      <c r="BF13" s="51">
        <v>11.8</v>
      </c>
      <c r="BG13" s="51">
        <v>53.599999999999994</v>
      </c>
      <c r="BH13" s="51">
        <v>6.9</v>
      </c>
      <c r="BI13" s="51">
        <v>4.0999999999999996</v>
      </c>
      <c r="BJ13" s="53">
        <v>5.4</v>
      </c>
      <c r="BK13" s="57">
        <v>0.81415929203539827</v>
      </c>
      <c r="BL13" s="57">
        <v>0.73076923076923073</v>
      </c>
      <c r="BM13" s="57">
        <v>0.88524590163934425</v>
      </c>
      <c r="BN13" s="90">
        <v>45.665217391304346</v>
      </c>
      <c r="BO13" s="57">
        <v>0.63478260869565217</v>
      </c>
      <c r="BP13" s="57">
        <v>1.7391304347826087E-2</v>
      </c>
      <c r="BQ13" s="58">
        <v>4.0000000000000001E-3</v>
      </c>
      <c r="BR13" s="51">
        <v>26</v>
      </c>
      <c r="BS13" s="53">
        <v>20.5</v>
      </c>
      <c r="BT13" s="46">
        <v>0.19720879321353643</v>
      </c>
      <c r="BU13" s="44">
        <v>81.7</v>
      </c>
      <c r="BV13" s="44">
        <v>79.099999999999994</v>
      </c>
      <c r="BW13" s="94">
        <v>9.6558843329999991E-2</v>
      </c>
      <c r="BX13" s="45">
        <v>0.18107917160000001</v>
      </c>
      <c r="BY13" s="46">
        <v>0.46875</v>
      </c>
      <c r="BZ13" s="114">
        <v>21</v>
      </c>
      <c r="CA13" s="44">
        <v>101.657</v>
      </c>
      <c r="CB13" s="44">
        <v>127.49003500000001</v>
      </c>
      <c r="CC13" s="44">
        <v>117.7136196</v>
      </c>
      <c r="CD13" s="44">
        <v>123.727209707607</v>
      </c>
      <c r="CE13" s="47">
        <v>118.13290084307</v>
      </c>
      <c r="CF13" s="28">
        <v>1010</v>
      </c>
      <c r="CG13" s="28">
        <v>92.431591470668991</v>
      </c>
      <c r="CH13" s="59">
        <v>74</v>
      </c>
      <c r="CI13" s="59">
        <v>14</v>
      </c>
      <c r="CJ13" s="59">
        <v>24</v>
      </c>
      <c r="CK13" s="59">
        <v>32</v>
      </c>
      <c r="CL13" s="59">
        <v>19</v>
      </c>
      <c r="CM13" s="57">
        <v>0.26390000000000002</v>
      </c>
    </row>
    <row r="14" spans="1:91" x14ac:dyDescent="0.2">
      <c r="A14" s="23" t="s">
        <v>62</v>
      </c>
      <c r="B14" s="49">
        <v>9833</v>
      </c>
      <c r="C14" s="49">
        <v>5899</v>
      </c>
      <c r="D14" s="57">
        <v>7.6501602398428613E-3</v>
      </c>
      <c r="E14" s="49">
        <v>4945</v>
      </c>
      <c r="F14" s="50">
        <v>4802</v>
      </c>
      <c r="G14" s="57">
        <v>0.50733559043808352</v>
      </c>
      <c r="H14" s="61">
        <v>0.49266440956191648</v>
      </c>
      <c r="I14" s="57">
        <v>0.97299999999999998</v>
      </c>
      <c r="J14" s="57">
        <v>4.5384218669417224E-3</v>
      </c>
      <c r="K14" s="57">
        <v>2.5786487880350697E-3</v>
      </c>
      <c r="L14" s="57">
        <v>2.8055698813821559E-2</v>
      </c>
      <c r="M14" s="57">
        <v>0.9840000000000001</v>
      </c>
      <c r="N14" s="57">
        <v>4.0000000000000001E-3</v>
      </c>
      <c r="O14" s="57">
        <v>0</v>
      </c>
      <c r="P14" s="64">
        <v>1.19999999999999E-2</v>
      </c>
      <c r="Q14" s="54">
        <v>33335.033579869101</v>
      </c>
      <c r="R14" s="55">
        <v>67.099999999999994</v>
      </c>
      <c r="S14" s="51">
        <v>40.200000000000003</v>
      </c>
      <c r="T14" s="51">
        <v>13.2</v>
      </c>
      <c r="U14" s="51">
        <v>13.7</v>
      </c>
      <c r="V14" s="49">
        <v>4915</v>
      </c>
      <c r="W14" s="49">
        <v>2950</v>
      </c>
      <c r="X14" s="49">
        <v>964</v>
      </c>
      <c r="Y14" s="56">
        <v>1001</v>
      </c>
      <c r="Z14" s="103">
        <v>1.0820642978003383</v>
      </c>
      <c r="AA14" s="3">
        <v>7</v>
      </c>
      <c r="AB14" s="50">
        <v>200</v>
      </c>
      <c r="AC14" s="101">
        <f t="shared" si="0"/>
        <v>3.3904051534158333E-2</v>
      </c>
      <c r="AD14" s="49">
        <v>73</v>
      </c>
      <c r="AE14" s="42">
        <f t="shared" si="1"/>
        <v>1.2374978809967791E-2</v>
      </c>
      <c r="AF14" s="33">
        <v>280</v>
      </c>
      <c r="AG14" s="51">
        <v>1.5</v>
      </c>
      <c r="AH14" s="51">
        <v>3.1869808442108836</v>
      </c>
      <c r="AI14" s="63">
        <f t="shared" si="2"/>
        <v>4.7465672147821665E-2</v>
      </c>
      <c r="AJ14" s="49">
        <v>4219</v>
      </c>
      <c r="AK14" s="49">
        <v>242000</v>
      </c>
      <c r="AL14" s="118">
        <v>9.0373280943025547E-2</v>
      </c>
      <c r="AM14" s="54">
        <v>242000</v>
      </c>
      <c r="AN14" s="51">
        <v>82.2</v>
      </c>
      <c r="AO14" s="51">
        <v>6.6</v>
      </c>
      <c r="AP14" s="51">
        <v>10</v>
      </c>
      <c r="AQ14" s="51">
        <v>84</v>
      </c>
      <c r="AR14" s="51">
        <v>8.1</v>
      </c>
      <c r="AS14" s="52">
        <v>5.6</v>
      </c>
      <c r="AT14" s="57">
        <v>3.6975586631903291E-2</v>
      </c>
      <c r="AU14" s="57">
        <v>6.7788575491822711E-2</v>
      </c>
      <c r="AV14" s="3">
        <v>77</v>
      </c>
      <c r="AW14" s="99">
        <v>4</v>
      </c>
      <c r="AX14" s="51">
        <v>24.6</v>
      </c>
      <c r="AY14" s="51">
        <v>7.6999999999999993</v>
      </c>
      <c r="AZ14" s="51">
        <v>2.9</v>
      </c>
      <c r="BA14" s="51">
        <v>6.1</v>
      </c>
      <c r="BB14" s="52">
        <v>71.2</v>
      </c>
      <c r="BC14" s="51">
        <v>13</v>
      </c>
      <c r="BD14" s="51">
        <v>11.6</v>
      </c>
      <c r="BE14" s="51">
        <v>52.6</v>
      </c>
      <c r="BF14" s="51">
        <v>10.5</v>
      </c>
      <c r="BG14" s="51">
        <v>63.1</v>
      </c>
      <c r="BH14" s="51">
        <v>4.0999999999999996</v>
      </c>
      <c r="BI14" s="51">
        <v>3.6</v>
      </c>
      <c r="BJ14" s="53">
        <v>4.7</v>
      </c>
      <c r="BK14" s="57">
        <v>0.8936170212765957</v>
      </c>
      <c r="BL14" s="57">
        <v>0.8666666666666667</v>
      </c>
      <c r="BM14" s="57">
        <v>0.91836734693877553</v>
      </c>
      <c r="BN14" s="90">
        <v>50.225514018691591</v>
      </c>
      <c r="BO14" s="57">
        <v>0.7570093457943925</v>
      </c>
      <c r="BP14" s="57">
        <v>1.8691588785046728E-2</v>
      </c>
      <c r="BQ14" s="58">
        <v>1.9E-2</v>
      </c>
      <c r="BR14" s="51">
        <v>16.2</v>
      </c>
      <c r="BS14" s="53">
        <v>37.5</v>
      </c>
      <c r="BT14" s="46">
        <v>0.16121712222795254</v>
      </c>
      <c r="BU14" s="44">
        <v>84</v>
      </c>
      <c r="BV14" s="44">
        <v>81.3</v>
      </c>
      <c r="BW14" s="94">
        <v>8.2384117519999994E-2</v>
      </c>
      <c r="BX14" s="45">
        <v>0.14846706640000001</v>
      </c>
      <c r="BY14" s="46">
        <v>0.53846153846153844</v>
      </c>
      <c r="BZ14" s="114">
        <v>14</v>
      </c>
      <c r="CA14" s="44">
        <v>72.066310000000001</v>
      </c>
      <c r="CB14" s="44">
        <v>87.959708269999993</v>
      </c>
      <c r="CC14" s="44">
        <v>93.343295679999997</v>
      </c>
      <c r="CD14" s="44">
        <v>93.521723924275307</v>
      </c>
      <c r="CE14" s="47">
        <v>78.384432522892297</v>
      </c>
      <c r="CF14" s="28">
        <v>457</v>
      </c>
      <c r="CG14" s="28">
        <v>46.886221401456858</v>
      </c>
      <c r="CH14" s="59">
        <v>93</v>
      </c>
      <c r="CI14" s="59">
        <v>2</v>
      </c>
      <c r="CJ14" s="59">
        <v>55</v>
      </c>
      <c r="CK14" s="59">
        <v>54</v>
      </c>
      <c r="CL14" s="59">
        <v>29</v>
      </c>
      <c r="CM14" s="57">
        <v>0.38030000000000003</v>
      </c>
    </row>
    <row r="15" spans="1:91" x14ac:dyDescent="0.2">
      <c r="A15" s="23" t="s">
        <v>63</v>
      </c>
      <c r="B15" s="49">
        <v>10165</v>
      </c>
      <c r="C15" s="49">
        <v>5983</v>
      </c>
      <c r="D15" s="57">
        <v>6.7708851936672306E-3</v>
      </c>
      <c r="E15" s="49">
        <v>5207</v>
      </c>
      <c r="F15" s="50">
        <v>4904</v>
      </c>
      <c r="G15" s="57">
        <v>0.51498368113935322</v>
      </c>
      <c r="H15" s="61">
        <v>0.48501631886064683</v>
      </c>
      <c r="I15" s="57">
        <v>0.97499999999999998</v>
      </c>
      <c r="J15" s="57">
        <v>4.013646397752358E-3</v>
      </c>
      <c r="K15" s="57">
        <v>1.6054585591009432E-3</v>
      </c>
      <c r="L15" s="57">
        <v>2.7493477824603652E-2</v>
      </c>
      <c r="M15" s="57">
        <v>0.98299999999999998</v>
      </c>
      <c r="N15" s="57">
        <v>2E-3</v>
      </c>
      <c r="O15" s="57">
        <v>1E-3</v>
      </c>
      <c r="P15" s="64">
        <v>1.4000000000000012E-2</v>
      </c>
      <c r="Q15" s="54">
        <v>33265.290006712203</v>
      </c>
      <c r="R15" s="55">
        <v>67</v>
      </c>
      <c r="S15" s="51">
        <v>40.1</v>
      </c>
      <c r="T15" s="51">
        <v>14.1</v>
      </c>
      <c r="U15" s="51">
        <v>12.9</v>
      </c>
      <c r="V15" s="49">
        <v>4988</v>
      </c>
      <c r="W15" s="49">
        <v>2983</v>
      </c>
      <c r="X15" s="49">
        <v>1047</v>
      </c>
      <c r="Y15" s="56">
        <v>958</v>
      </c>
      <c r="Z15" s="103">
        <v>0.91407678244972579</v>
      </c>
      <c r="AA15" s="3">
        <v>8</v>
      </c>
      <c r="AB15" s="50">
        <v>215</v>
      </c>
      <c r="AC15" s="101">
        <f t="shared" si="0"/>
        <v>3.5935149590506435E-2</v>
      </c>
      <c r="AD15" s="49">
        <v>62</v>
      </c>
      <c r="AE15" s="42">
        <f t="shared" si="1"/>
        <v>1.0362694300518135E-2</v>
      </c>
      <c r="AF15" s="33">
        <v>285</v>
      </c>
      <c r="AG15" s="51">
        <v>1.2000000000000002</v>
      </c>
      <c r="AH15" s="51">
        <v>2.8079558749791076</v>
      </c>
      <c r="AI15" s="63">
        <f t="shared" si="2"/>
        <v>4.7634965736252713E-2</v>
      </c>
      <c r="AJ15" s="49">
        <v>4515</v>
      </c>
      <c r="AK15" s="49">
        <v>263000</v>
      </c>
      <c r="AL15" s="118">
        <v>8.8745661874070403E-2</v>
      </c>
      <c r="AM15" s="54">
        <v>263000</v>
      </c>
      <c r="AN15" s="51">
        <v>80.8</v>
      </c>
      <c r="AO15" s="51">
        <v>6.5</v>
      </c>
      <c r="AP15" s="51">
        <v>11.8</v>
      </c>
      <c r="AQ15" s="51">
        <v>83.3</v>
      </c>
      <c r="AR15" s="51">
        <v>8.3000000000000007</v>
      </c>
      <c r="AS15" s="52">
        <v>5.6</v>
      </c>
      <c r="AT15" s="57">
        <v>3.1229235880398672E-2</v>
      </c>
      <c r="AU15" s="57">
        <v>6.445182724252492E-2</v>
      </c>
      <c r="AV15" s="3">
        <v>82</v>
      </c>
      <c r="AW15" s="99">
        <v>2</v>
      </c>
      <c r="AX15" s="51">
        <v>28.1</v>
      </c>
      <c r="AY15" s="51">
        <v>6.9</v>
      </c>
      <c r="AZ15" s="51">
        <v>3.4</v>
      </c>
      <c r="BA15" s="51">
        <v>6</v>
      </c>
      <c r="BB15" s="52">
        <v>72.5</v>
      </c>
      <c r="BC15" s="51">
        <v>12.3</v>
      </c>
      <c r="BD15" s="51">
        <v>15.8</v>
      </c>
      <c r="BE15" s="51">
        <v>50.5</v>
      </c>
      <c r="BF15" s="51">
        <v>10.5</v>
      </c>
      <c r="BG15" s="51">
        <v>61</v>
      </c>
      <c r="BH15" s="51">
        <v>4.4000000000000004</v>
      </c>
      <c r="BI15" s="51">
        <v>2.5</v>
      </c>
      <c r="BJ15" s="53">
        <v>4</v>
      </c>
      <c r="BK15" s="57">
        <v>0.83018867924528306</v>
      </c>
      <c r="BL15" s="57">
        <v>0.79365079365079361</v>
      </c>
      <c r="BM15" s="57">
        <v>0.88372093023255816</v>
      </c>
      <c r="BN15" s="90">
        <v>50.87202380952381</v>
      </c>
      <c r="BO15" s="57">
        <v>0.6785714285714286</v>
      </c>
      <c r="BP15" s="57">
        <v>1.1904761904761904E-2</v>
      </c>
      <c r="BQ15" s="58">
        <v>0.01</v>
      </c>
      <c r="BR15" s="51">
        <v>15.3</v>
      </c>
      <c r="BS15" s="53">
        <v>39.799999999999997</v>
      </c>
      <c r="BT15" s="46">
        <v>0.16716837246638572</v>
      </c>
      <c r="BU15" s="44">
        <v>87.9</v>
      </c>
      <c r="BV15" s="44">
        <v>82.9</v>
      </c>
      <c r="BW15" s="94">
        <v>5.7027439639999997E-2</v>
      </c>
      <c r="BX15" s="45">
        <v>0.12121203429999999</v>
      </c>
      <c r="BY15" s="46">
        <v>0.60465116279069764</v>
      </c>
      <c r="BZ15" s="114">
        <v>13.6</v>
      </c>
      <c r="CA15" s="44">
        <v>74.02158</v>
      </c>
      <c r="CB15" s="44">
        <v>84.870904120000006</v>
      </c>
      <c r="CC15" s="44">
        <v>95.736561120000005</v>
      </c>
      <c r="CD15" s="44">
        <v>64.238322040109793</v>
      </c>
      <c r="CE15" s="47">
        <v>62.108959707873296</v>
      </c>
      <c r="CF15" s="28">
        <v>516</v>
      </c>
      <c r="CG15" s="28">
        <v>51.033527840965284</v>
      </c>
      <c r="CH15" s="59">
        <v>96</v>
      </c>
      <c r="CI15" s="59">
        <v>1</v>
      </c>
      <c r="CJ15" s="59">
        <v>57</v>
      </c>
      <c r="CK15" s="59">
        <v>53</v>
      </c>
      <c r="CL15" s="59">
        <v>32</v>
      </c>
      <c r="CM15" s="57">
        <v>0.3715</v>
      </c>
    </row>
    <row r="16" spans="1:91" x14ac:dyDescent="0.2">
      <c r="A16" s="23" t="s">
        <v>64</v>
      </c>
      <c r="B16" s="49">
        <v>10852</v>
      </c>
      <c r="C16" s="49">
        <v>6832</v>
      </c>
      <c r="D16" s="57">
        <v>-2.0721686316541622E-2</v>
      </c>
      <c r="E16" s="49">
        <v>5648</v>
      </c>
      <c r="F16" s="50">
        <v>5316</v>
      </c>
      <c r="G16" s="57">
        <v>0.51514045968624589</v>
      </c>
      <c r="H16" s="61">
        <v>0.48485954031375411</v>
      </c>
      <c r="I16" s="57">
        <v>0.97099999999999997</v>
      </c>
      <c r="J16" s="57">
        <v>5.8590228952586981E-3</v>
      </c>
      <c r="K16" s="57">
        <v>8.1124932395889671E-4</v>
      </c>
      <c r="L16" s="57">
        <v>3.1728862448170185E-2</v>
      </c>
      <c r="M16" s="57">
        <v>0.95499999999999996</v>
      </c>
      <c r="N16" s="57">
        <v>0.01</v>
      </c>
      <c r="O16" s="57">
        <v>1.8000000000000002E-2</v>
      </c>
      <c r="P16" s="64">
        <v>1.7000000000000015E-2</v>
      </c>
      <c r="Q16" s="54">
        <v>27986.818133104702</v>
      </c>
      <c r="R16" s="55">
        <v>68</v>
      </c>
      <c r="S16" s="51">
        <v>44.7</v>
      </c>
      <c r="T16" s="51">
        <v>13.6</v>
      </c>
      <c r="U16" s="51">
        <v>9.6999999999999993</v>
      </c>
      <c r="V16" s="49">
        <v>5640</v>
      </c>
      <c r="W16" s="49">
        <v>3708</v>
      </c>
      <c r="X16" s="49">
        <v>1128</v>
      </c>
      <c r="Y16" s="56">
        <v>804</v>
      </c>
      <c r="Z16" s="103">
        <v>3.0505761843790014</v>
      </c>
      <c r="AA16" s="3">
        <v>12</v>
      </c>
      <c r="AB16" s="50">
        <v>400</v>
      </c>
      <c r="AC16" s="101">
        <f t="shared" si="0"/>
        <v>5.8548009367681501E-2</v>
      </c>
      <c r="AD16" s="49">
        <v>148</v>
      </c>
      <c r="AE16" s="42">
        <f t="shared" si="1"/>
        <v>2.1662763466042154E-2</v>
      </c>
      <c r="AF16" s="33">
        <v>560</v>
      </c>
      <c r="AG16" s="51">
        <v>2.5</v>
      </c>
      <c r="AH16" s="51">
        <v>5.927985948477752</v>
      </c>
      <c r="AI16" s="63">
        <f t="shared" si="2"/>
        <v>8.1967213114754092E-2</v>
      </c>
      <c r="AJ16" s="49">
        <v>4932</v>
      </c>
      <c r="AK16" s="49">
        <v>142750</v>
      </c>
      <c r="AL16" s="118">
        <v>9.2454239820694811E-2</v>
      </c>
      <c r="AM16" s="54">
        <v>142750</v>
      </c>
      <c r="AN16" s="51">
        <v>77.5</v>
      </c>
      <c r="AO16" s="51">
        <v>8.6999999999999993</v>
      </c>
      <c r="AP16" s="51">
        <v>12.6</v>
      </c>
      <c r="AQ16" s="51">
        <v>84.3</v>
      </c>
      <c r="AR16" s="51">
        <v>8.8000000000000007</v>
      </c>
      <c r="AS16" s="52">
        <v>4.8</v>
      </c>
      <c r="AT16" s="57">
        <v>2.8183292781832927E-2</v>
      </c>
      <c r="AU16" s="57">
        <v>0.10908353609083536</v>
      </c>
      <c r="AV16" s="3">
        <v>75</v>
      </c>
      <c r="AW16" s="99">
        <v>5</v>
      </c>
      <c r="AX16" s="51">
        <v>29.8</v>
      </c>
      <c r="AY16" s="51">
        <v>10.5</v>
      </c>
      <c r="AZ16" s="51">
        <v>3.7</v>
      </c>
      <c r="BA16" s="51">
        <v>9.1999999999999993</v>
      </c>
      <c r="BB16" s="52">
        <v>67.7</v>
      </c>
      <c r="BC16" s="51">
        <v>16.100000000000001</v>
      </c>
      <c r="BD16" s="51">
        <v>13.7</v>
      </c>
      <c r="BE16" s="51">
        <v>41.6</v>
      </c>
      <c r="BF16" s="51">
        <v>13.1</v>
      </c>
      <c r="BG16" s="51">
        <v>54.7</v>
      </c>
      <c r="BH16" s="51">
        <v>6.6</v>
      </c>
      <c r="BI16" s="51">
        <v>3.9</v>
      </c>
      <c r="BJ16" s="53">
        <v>5</v>
      </c>
      <c r="BK16" s="57">
        <v>0.82</v>
      </c>
      <c r="BL16" s="57">
        <v>0.74509803921568629</v>
      </c>
      <c r="BM16" s="57">
        <v>0.890625</v>
      </c>
      <c r="BN16" s="90">
        <v>44.073666666666668</v>
      </c>
      <c r="BO16" s="57">
        <v>0.58888888888888891</v>
      </c>
      <c r="BP16" s="57">
        <v>3.3333333333333333E-2</v>
      </c>
      <c r="BQ16" s="58">
        <v>2.1000000000000001E-2</v>
      </c>
      <c r="BR16" s="51">
        <v>21</v>
      </c>
      <c r="BS16" s="53">
        <v>25.5</v>
      </c>
      <c r="BT16" s="46">
        <v>0.17676221380926627</v>
      </c>
      <c r="BU16" s="44">
        <v>82.9</v>
      </c>
      <c r="BV16" s="44">
        <v>79.400000000000006</v>
      </c>
      <c r="BW16" s="94">
        <v>9.1136958289999986E-2</v>
      </c>
      <c r="BX16" s="45">
        <v>0.1754675319</v>
      </c>
      <c r="BY16" s="46">
        <v>0.38157894736842107</v>
      </c>
      <c r="BZ16" s="114">
        <v>19.3</v>
      </c>
      <c r="CA16" s="44">
        <v>88.042950000000005</v>
      </c>
      <c r="CB16" s="44">
        <v>108.29103449999999</v>
      </c>
      <c r="CC16" s="44">
        <v>121.3173474</v>
      </c>
      <c r="CD16" s="44">
        <v>119.523062158538</v>
      </c>
      <c r="CE16" s="47">
        <v>100.240581215627</v>
      </c>
      <c r="CF16" s="28">
        <v>850</v>
      </c>
      <c r="CG16" s="28">
        <v>77.526450200656697</v>
      </c>
      <c r="CH16" s="59">
        <v>82</v>
      </c>
      <c r="CI16" s="59">
        <v>9</v>
      </c>
      <c r="CJ16" s="59">
        <v>33</v>
      </c>
      <c r="CK16" s="59">
        <v>38</v>
      </c>
      <c r="CL16" s="59">
        <v>28</v>
      </c>
      <c r="CM16" s="57">
        <v>0.33629999999999999</v>
      </c>
    </row>
    <row r="17" spans="1:91" x14ac:dyDescent="0.2">
      <c r="A17" s="23" t="s">
        <v>65</v>
      </c>
      <c r="B17" s="49">
        <v>10121</v>
      </c>
      <c r="C17" s="49">
        <v>7684</v>
      </c>
      <c r="D17" s="57">
        <v>0.17788782020759927</v>
      </c>
      <c r="E17" s="49">
        <v>6442</v>
      </c>
      <c r="F17" s="50">
        <v>5927</v>
      </c>
      <c r="G17" s="57">
        <v>0.52081817446842915</v>
      </c>
      <c r="H17" s="61">
        <v>0.47918182553157085</v>
      </c>
      <c r="I17" s="57">
        <v>0.94</v>
      </c>
      <c r="J17" s="57">
        <v>9.5602294455066923E-3</v>
      </c>
      <c r="K17" s="57">
        <v>2.7724665391969407E-2</v>
      </c>
      <c r="L17" s="57">
        <v>3.0688336520076482E-2</v>
      </c>
      <c r="M17" s="57">
        <v>0.95499999999999996</v>
      </c>
      <c r="N17" s="57">
        <v>0.01</v>
      </c>
      <c r="O17" s="57">
        <v>1.7999999999999999E-2</v>
      </c>
      <c r="P17" s="64">
        <v>1.7000000000000001E-2</v>
      </c>
      <c r="Q17" s="54">
        <v>20290.648859968998</v>
      </c>
      <c r="R17" s="55">
        <v>63.4</v>
      </c>
      <c r="S17" s="51">
        <v>42.5</v>
      </c>
      <c r="T17" s="51">
        <v>13.6</v>
      </c>
      <c r="U17" s="51">
        <v>7.3</v>
      </c>
      <c r="V17" s="49">
        <v>4955</v>
      </c>
      <c r="W17" s="49">
        <v>3322</v>
      </c>
      <c r="X17" s="49">
        <v>1060</v>
      </c>
      <c r="Y17" s="56">
        <v>573</v>
      </c>
      <c r="Z17" s="103">
        <v>7.8014184397163122</v>
      </c>
      <c r="AA17" s="3">
        <v>11</v>
      </c>
      <c r="AB17" s="50">
        <v>455</v>
      </c>
      <c r="AC17" s="101">
        <f t="shared" si="0"/>
        <v>5.9213951067152527E-2</v>
      </c>
      <c r="AD17" s="49">
        <v>219</v>
      </c>
      <c r="AE17" s="42">
        <f t="shared" si="1"/>
        <v>2.8500780843310775E-2</v>
      </c>
      <c r="AF17" s="33">
        <v>685</v>
      </c>
      <c r="AG17" s="51">
        <v>3.8000000000000003</v>
      </c>
      <c r="AH17" s="51">
        <v>9.5034110740917033</v>
      </c>
      <c r="AI17" s="63">
        <f t="shared" si="2"/>
        <v>8.9146277980218638E-2</v>
      </c>
      <c r="AJ17" s="49">
        <v>4675</v>
      </c>
      <c r="AK17" s="49">
        <v>120000</v>
      </c>
      <c r="AL17" s="118">
        <v>0.10129220508545227</v>
      </c>
      <c r="AM17" s="54">
        <v>122250</v>
      </c>
      <c r="AN17" s="51">
        <v>67.400000000000006</v>
      </c>
      <c r="AO17" s="51">
        <v>18.3</v>
      </c>
      <c r="AP17" s="51">
        <v>13.1</v>
      </c>
      <c r="AQ17" s="51">
        <v>72.7</v>
      </c>
      <c r="AR17" s="51">
        <v>20</v>
      </c>
      <c r="AS17" s="52">
        <v>4.8</v>
      </c>
      <c r="AT17" s="57">
        <v>3.2085561497326207E-2</v>
      </c>
      <c r="AU17" s="57">
        <v>0.16770053475935828</v>
      </c>
      <c r="AV17" s="3">
        <v>60</v>
      </c>
      <c r="AW17" s="99">
        <v>12</v>
      </c>
      <c r="AX17" s="51">
        <v>31.2</v>
      </c>
      <c r="AY17" s="51">
        <v>12.600000000000001</v>
      </c>
      <c r="AZ17" s="51">
        <v>5.2</v>
      </c>
      <c r="BA17" s="51">
        <v>16.400000000000002</v>
      </c>
      <c r="BB17" s="52">
        <v>68.3</v>
      </c>
      <c r="BC17" s="51">
        <v>18.399999999999999</v>
      </c>
      <c r="BD17" s="51">
        <v>12.8</v>
      </c>
      <c r="BE17" s="51">
        <v>39.700000000000003</v>
      </c>
      <c r="BF17" s="51">
        <v>11.3</v>
      </c>
      <c r="BG17" s="51">
        <v>51</v>
      </c>
      <c r="BH17" s="51">
        <v>8.8000000000000007</v>
      </c>
      <c r="BI17" s="51">
        <v>3.8</v>
      </c>
      <c r="BJ17" s="53">
        <v>5.3</v>
      </c>
      <c r="BK17" s="57">
        <v>0.78761061946902655</v>
      </c>
      <c r="BL17" s="57">
        <v>0.7142857142857143</v>
      </c>
      <c r="BM17" s="57">
        <v>0.85964912280701755</v>
      </c>
      <c r="BN17" s="90">
        <v>47.150684931506852</v>
      </c>
      <c r="BO17" s="57">
        <v>0.63013698630136983</v>
      </c>
      <c r="BP17" s="57">
        <v>1.3698630136986301E-2</v>
      </c>
      <c r="BQ17" s="58">
        <v>0.03</v>
      </c>
      <c r="BR17" s="51">
        <v>25.7</v>
      </c>
      <c r="BS17" s="53">
        <v>20.7</v>
      </c>
      <c r="BT17" s="46">
        <v>0.2051625239005736</v>
      </c>
      <c r="BU17" s="44">
        <v>80.099999999999994</v>
      </c>
      <c r="BV17" s="44">
        <v>75.3</v>
      </c>
      <c r="BW17" s="94">
        <v>8.4958562470000012E-2</v>
      </c>
      <c r="BX17" s="45">
        <v>0.19398226900000001</v>
      </c>
      <c r="BY17" s="46">
        <v>0.29545454545454547</v>
      </c>
      <c r="BZ17" s="114">
        <v>23.3</v>
      </c>
      <c r="CA17" s="44">
        <v>97.726159999999993</v>
      </c>
      <c r="CB17" s="44">
        <v>113.3370082</v>
      </c>
      <c r="CC17" s="44">
        <v>104.2693482</v>
      </c>
      <c r="CD17" s="44">
        <v>136.13871711799601</v>
      </c>
      <c r="CE17" s="47">
        <v>141.10499625308</v>
      </c>
      <c r="CF17" s="28">
        <v>1365</v>
      </c>
      <c r="CG17" s="28">
        <v>110.35653650254669</v>
      </c>
      <c r="CH17" s="59">
        <v>77</v>
      </c>
      <c r="CI17" s="59">
        <v>5</v>
      </c>
      <c r="CJ17" s="59">
        <v>23</v>
      </c>
      <c r="CK17" s="59">
        <v>41</v>
      </c>
      <c r="CL17" s="59">
        <v>16</v>
      </c>
      <c r="CM17" s="57">
        <v>0.2954</v>
      </c>
    </row>
    <row r="18" spans="1:91" x14ac:dyDescent="0.2">
      <c r="A18" s="23" t="s">
        <v>66</v>
      </c>
      <c r="B18" s="49">
        <v>12476</v>
      </c>
      <c r="C18" s="49">
        <v>9298</v>
      </c>
      <c r="D18" s="57">
        <v>0.32040442778697814</v>
      </c>
      <c r="E18" s="49">
        <v>7699</v>
      </c>
      <c r="F18" s="50">
        <v>7450</v>
      </c>
      <c r="G18" s="57">
        <v>0.50821836424846523</v>
      </c>
      <c r="H18" s="61">
        <v>0.49178163575153477</v>
      </c>
      <c r="I18" s="57">
        <v>0.94499999999999995</v>
      </c>
      <c r="J18" s="57">
        <v>5.3205183214622845E-3</v>
      </c>
      <c r="K18" s="57">
        <v>3.2609628421865614E-3</v>
      </c>
      <c r="L18" s="57">
        <v>5.7495923796447267E-2</v>
      </c>
      <c r="M18" s="57">
        <v>0.95099999999999996</v>
      </c>
      <c r="N18" s="57">
        <v>0.01</v>
      </c>
      <c r="O18" s="57">
        <v>1.0999999999999999E-2</v>
      </c>
      <c r="P18" s="64">
        <v>2.8000000000000001E-2</v>
      </c>
      <c r="Q18" s="54">
        <v>16021.211503161299</v>
      </c>
      <c r="R18" s="55">
        <v>62.3</v>
      </c>
      <c r="S18" s="51">
        <v>41.3</v>
      </c>
      <c r="T18" s="51">
        <v>13.6</v>
      </c>
      <c r="U18" s="51">
        <v>7.4</v>
      </c>
      <c r="V18" s="49">
        <v>5085</v>
      </c>
      <c r="W18" s="49">
        <v>3369</v>
      </c>
      <c r="X18" s="49">
        <v>1109</v>
      </c>
      <c r="Y18" s="56">
        <v>607</v>
      </c>
      <c r="Z18" s="103">
        <v>7.4183976261127587</v>
      </c>
      <c r="AA18" s="3">
        <v>24</v>
      </c>
      <c r="AB18" s="50">
        <v>630</v>
      </c>
      <c r="AC18" s="101">
        <f t="shared" si="0"/>
        <v>6.7756506775650677E-2</v>
      </c>
      <c r="AD18" s="49">
        <v>391</v>
      </c>
      <c r="AE18" s="42">
        <f t="shared" si="1"/>
        <v>4.2052054205205421E-2</v>
      </c>
      <c r="AF18" s="33">
        <v>1045</v>
      </c>
      <c r="AG18" s="51">
        <v>5.7</v>
      </c>
      <c r="AH18" s="51">
        <v>12.597605413846955</v>
      </c>
      <c r="AI18" s="63">
        <f t="shared" si="2"/>
        <v>0.11238976123897612</v>
      </c>
      <c r="AJ18" s="49">
        <v>4797</v>
      </c>
      <c r="AK18" s="49">
        <v>122250</v>
      </c>
      <c r="AL18" s="118">
        <v>0.1093688749509996</v>
      </c>
      <c r="AM18" s="54">
        <v>70500</v>
      </c>
      <c r="AN18" s="51">
        <v>60</v>
      </c>
      <c r="AO18" s="51">
        <v>27.2</v>
      </c>
      <c r="AP18" s="51">
        <v>12.1</v>
      </c>
      <c r="AQ18" s="51">
        <v>60.4</v>
      </c>
      <c r="AR18" s="51">
        <v>29.4</v>
      </c>
      <c r="AS18" s="52">
        <v>7</v>
      </c>
      <c r="AT18" s="57">
        <v>2.3764853033145718E-2</v>
      </c>
      <c r="AU18" s="57">
        <v>0.22326454033771106</v>
      </c>
      <c r="AV18" s="3">
        <v>52</v>
      </c>
      <c r="AW18" s="99">
        <v>32</v>
      </c>
      <c r="AX18" s="51">
        <v>28.6</v>
      </c>
      <c r="AY18" s="51">
        <v>18.3</v>
      </c>
      <c r="AZ18" s="51">
        <v>6.4</v>
      </c>
      <c r="BA18" s="51">
        <v>25.7</v>
      </c>
      <c r="BB18" s="52">
        <v>57.7</v>
      </c>
      <c r="BC18" s="51">
        <v>19.600000000000001</v>
      </c>
      <c r="BD18" s="51">
        <v>9</v>
      </c>
      <c r="BE18" s="51">
        <v>34.9</v>
      </c>
      <c r="BF18" s="51">
        <v>13.7</v>
      </c>
      <c r="BG18" s="51">
        <v>48.599999999999994</v>
      </c>
      <c r="BH18" s="51">
        <v>13.9</v>
      </c>
      <c r="BI18" s="51">
        <v>4.4000000000000004</v>
      </c>
      <c r="BJ18" s="53">
        <v>4.5</v>
      </c>
      <c r="BK18" s="57">
        <v>0.6398104265402843</v>
      </c>
      <c r="BL18" s="57">
        <v>0.58181818181818179</v>
      </c>
      <c r="BM18" s="57">
        <v>0.70297029702970293</v>
      </c>
      <c r="BN18" s="90">
        <v>38.861940298507463</v>
      </c>
      <c r="BO18" s="57">
        <v>0.52985074626865669</v>
      </c>
      <c r="BP18" s="57">
        <v>3.7313432835820892E-2</v>
      </c>
      <c r="BQ18" s="58">
        <v>3.5000000000000003E-2</v>
      </c>
      <c r="BR18" s="51">
        <v>29.2</v>
      </c>
      <c r="BS18" s="53">
        <v>15.7</v>
      </c>
      <c r="BT18" s="46">
        <v>0.18398695614863125</v>
      </c>
      <c r="BU18" s="44">
        <v>78.5</v>
      </c>
      <c r="BV18" s="44">
        <v>75.099999999999994</v>
      </c>
      <c r="BW18" s="94">
        <v>0.11035007609999999</v>
      </c>
      <c r="BX18" s="45">
        <v>0.1984317253</v>
      </c>
      <c r="BY18" s="46">
        <v>0.30597014925373134</v>
      </c>
      <c r="BZ18" s="114">
        <v>28.5</v>
      </c>
      <c r="CA18" s="44">
        <v>122.634</v>
      </c>
      <c r="CB18" s="44">
        <v>131.82445619999999</v>
      </c>
      <c r="CC18" s="44">
        <v>101.61654969999999</v>
      </c>
      <c r="CD18" s="44">
        <v>136.82144493894401</v>
      </c>
      <c r="CE18" s="47">
        <v>156.25176996348</v>
      </c>
      <c r="CF18" s="28">
        <v>1445</v>
      </c>
      <c r="CG18" s="28">
        <v>95.385834048452054</v>
      </c>
      <c r="CH18" s="59">
        <v>62</v>
      </c>
      <c r="CI18" s="59">
        <v>14</v>
      </c>
      <c r="CJ18" s="59">
        <v>23</v>
      </c>
      <c r="CK18" s="59">
        <v>33</v>
      </c>
      <c r="CL18" s="59">
        <v>24</v>
      </c>
      <c r="CM18" s="57">
        <v>0.25330000000000003</v>
      </c>
    </row>
    <row r="19" spans="1:91" x14ac:dyDescent="0.2">
      <c r="A19" s="23" t="s">
        <v>67</v>
      </c>
      <c r="B19" s="49">
        <v>15312</v>
      </c>
      <c r="C19" s="49">
        <v>6303</v>
      </c>
      <c r="D19" s="57">
        <v>-0.26800057372346531</v>
      </c>
      <c r="E19" s="49">
        <v>5275</v>
      </c>
      <c r="F19" s="50">
        <v>4932</v>
      </c>
      <c r="G19" s="57">
        <v>0.51680219457235232</v>
      </c>
      <c r="H19" s="61">
        <v>0.48319780542764768</v>
      </c>
      <c r="I19" s="57">
        <v>0.34</v>
      </c>
      <c r="J19" s="57">
        <v>0.4893937222301849</v>
      </c>
      <c r="K19" s="57">
        <v>8.9150064497635087E-2</v>
      </c>
      <c r="L19" s="57">
        <v>9.4668195499498356E-2</v>
      </c>
      <c r="M19" s="57">
        <v>0.58899999999999997</v>
      </c>
      <c r="N19" s="57">
        <v>0.3</v>
      </c>
      <c r="O19" s="57">
        <v>0.06</v>
      </c>
      <c r="P19" s="64">
        <v>5.0999999999999997E-2</v>
      </c>
      <c r="Q19" s="54">
        <v>23785.3044850523</v>
      </c>
      <c r="R19" s="55">
        <v>43.7</v>
      </c>
      <c r="S19" s="51">
        <v>21.6</v>
      </c>
      <c r="T19" s="51">
        <v>13.9</v>
      </c>
      <c r="U19" s="51">
        <v>8.1999999999999993</v>
      </c>
      <c r="V19" s="49">
        <v>3945</v>
      </c>
      <c r="W19" s="49">
        <v>1952</v>
      </c>
      <c r="X19" s="49">
        <v>1255</v>
      </c>
      <c r="Y19" s="56">
        <v>738</v>
      </c>
      <c r="Z19" s="103">
        <v>9.8452535760728228</v>
      </c>
      <c r="AA19" s="3">
        <v>27</v>
      </c>
      <c r="AB19" s="50">
        <v>490</v>
      </c>
      <c r="AC19" s="101">
        <f t="shared" si="0"/>
        <v>7.7740758369030619E-2</v>
      </c>
      <c r="AD19" s="49">
        <v>648</v>
      </c>
      <c r="AE19" s="42">
        <f t="shared" si="1"/>
        <v>0.10280818657782008</v>
      </c>
      <c r="AF19" s="33">
        <v>1165</v>
      </c>
      <c r="AG19" s="51">
        <v>7.6</v>
      </c>
      <c r="AH19" s="51">
        <v>14.712841471284147</v>
      </c>
      <c r="AI19" s="63">
        <f t="shared" si="2"/>
        <v>0.18483261938759321</v>
      </c>
      <c r="AJ19" s="49">
        <v>4760</v>
      </c>
      <c r="AK19" s="49">
        <v>70500</v>
      </c>
      <c r="AL19" s="118">
        <v>0.22729075763585879</v>
      </c>
      <c r="AM19" s="54">
        <v>120000</v>
      </c>
      <c r="AN19" s="51">
        <v>51.3</v>
      </c>
      <c r="AO19" s="51">
        <v>28.9</v>
      </c>
      <c r="AP19" s="51">
        <v>17.3</v>
      </c>
      <c r="AQ19" s="51">
        <v>59</v>
      </c>
      <c r="AR19" s="51">
        <v>27.3</v>
      </c>
      <c r="AS19" s="52">
        <v>10.199999999999999</v>
      </c>
      <c r="AT19" s="57">
        <v>3.9705882352941174E-2</v>
      </c>
      <c r="AU19" s="57">
        <v>0.33214285714285713</v>
      </c>
      <c r="AV19" s="3">
        <v>33</v>
      </c>
      <c r="AW19" s="99">
        <v>28</v>
      </c>
      <c r="AX19" s="51">
        <v>27.700000000000003</v>
      </c>
      <c r="AY19" s="51">
        <v>15.7</v>
      </c>
      <c r="AZ19" s="51">
        <v>15.7</v>
      </c>
      <c r="BA19" s="51">
        <v>27.200000000000003</v>
      </c>
      <c r="BB19" s="52">
        <v>45.1</v>
      </c>
      <c r="BC19" s="51">
        <v>18.3</v>
      </c>
      <c r="BD19" s="51">
        <v>9.4</v>
      </c>
      <c r="BE19" s="51">
        <v>35.1</v>
      </c>
      <c r="BF19" s="51">
        <v>7</v>
      </c>
      <c r="BG19" s="51">
        <v>42.1</v>
      </c>
      <c r="BH19" s="51">
        <v>11.5</v>
      </c>
      <c r="BI19" s="51">
        <v>4.2</v>
      </c>
      <c r="BJ19" s="53">
        <v>14.5</v>
      </c>
      <c r="BK19" s="117">
        <v>0.58299999999999996</v>
      </c>
      <c r="BL19" s="57">
        <v>0.44186046511627908</v>
      </c>
      <c r="BM19" s="57">
        <v>0.71851851851851856</v>
      </c>
      <c r="BN19" s="90">
        <v>38.595518867924525</v>
      </c>
      <c r="BO19" s="57">
        <v>0.45283018867924529</v>
      </c>
      <c r="BP19" s="57">
        <v>3.3018867924528301E-2</v>
      </c>
      <c r="BQ19" s="58">
        <v>2.5999999999999999E-2</v>
      </c>
      <c r="BR19" s="51">
        <v>41.2</v>
      </c>
      <c r="BS19" s="53">
        <v>11</v>
      </c>
      <c r="BT19" s="46">
        <v>0.19664612297549089</v>
      </c>
      <c r="BU19" s="44">
        <v>78.400000000000006</v>
      </c>
      <c r="BV19" s="44">
        <v>75.3</v>
      </c>
      <c r="BW19" s="94">
        <v>0.10859954450000001</v>
      </c>
      <c r="BX19" s="45">
        <v>0.24424553660000001</v>
      </c>
      <c r="BY19" s="46">
        <v>0.43404255319148938</v>
      </c>
      <c r="BZ19" s="114">
        <v>29.6</v>
      </c>
      <c r="CA19" s="44">
        <v>125.0078</v>
      </c>
      <c r="CB19" s="44">
        <v>164.1336191</v>
      </c>
      <c r="CC19" s="44">
        <v>209.123772</v>
      </c>
      <c r="CD19" s="44">
        <v>117.03444385323</v>
      </c>
      <c r="CE19" s="47">
        <v>163.54024313693799</v>
      </c>
      <c r="CF19" s="28">
        <v>2141</v>
      </c>
      <c r="CG19" s="28">
        <v>209.75800920936609</v>
      </c>
      <c r="CH19" s="59">
        <v>61</v>
      </c>
      <c r="CI19" s="59">
        <v>23</v>
      </c>
      <c r="CJ19" s="59">
        <v>22</v>
      </c>
      <c r="CK19" s="59">
        <v>38</v>
      </c>
      <c r="CL19" s="59">
        <v>40</v>
      </c>
      <c r="CM19" s="57">
        <v>0.34670000000000001</v>
      </c>
    </row>
    <row r="20" spans="1:91" x14ac:dyDescent="0.2">
      <c r="A20" s="23" t="s">
        <v>68</v>
      </c>
      <c r="B20" s="49">
        <v>13257</v>
      </c>
      <c r="C20" s="49">
        <v>8102</v>
      </c>
      <c r="D20" s="57">
        <v>7.691028519165212E-2</v>
      </c>
      <c r="E20" s="49">
        <v>6513</v>
      </c>
      <c r="F20" s="50">
        <v>6439</v>
      </c>
      <c r="G20" s="57">
        <v>0.50285670166769614</v>
      </c>
      <c r="H20" s="61">
        <v>0.49714329833230392</v>
      </c>
      <c r="I20" s="57">
        <v>0.75700000000000001</v>
      </c>
      <c r="J20" s="57">
        <v>0.17200099758915954</v>
      </c>
      <c r="K20" s="57">
        <v>1.3218056363787513E-2</v>
      </c>
      <c r="L20" s="57">
        <v>6.9166181727491893E-2</v>
      </c>
      <c r="M20" s="57">
        <v>0.94499999999999995</v>
      </c>
      <c r="N20" s="57">
        <v>2.4E-2</v>
      </c>
      <c r="O20" s="57">
        <v>6.9999999999999993E-3</v>
      </c>
      <c r="P20" s="64">
        <v>2.4000000000000021E-2</v>
      </c>
      <c r="Q20" s="54">
        <v>20031.290976278498</v>
      </c>
      <c r="R20" s="55">
        <v>58.2</v>
      </c>
      <c r="S20" s="51">
        <v>36.799999999999997</v>
      </c>
      <c r="T20" s="51">
        <v>13.8</v>
      </c>
      <c r="U20" s="51">
        <v>7.7</v>
      </c>
      <c r="V20" s="49">
        <v>4988</v>
      </c>
      <c r="W20" s="49">
        <v>3153</v>
      </c>
      <c r="X20" s="49">
        <v>1179</v>
      </c>
      <c r="Y20" s="56">
        <v>656</v>
      </c>
      <c r="Z20" s="103">
        <v>8.2556458897922322</v>
      </c>
      <c r="AA20" s="3">
        <v>26</v>
      </c>
      <c r="AB20" s="50">
        <v>580</v>
      </c>
      <c r="AC20" s="101">
        <f t="shared" si="0"/>
        <v>7.1587262404344612E-2</v>
      </c>
      <c r="AD20" s="49">
        <v>449</v>
      </c>
      <c r="AE20" s="42">
        <f t="shared" si="1"/>
        <v>5.5418415206121945E-2</v>
      </c>
      <c r="AF20" s="33">
        <v>1055</v>
      </c>
      <c r="AG20" s="51">
        <v>6.2</v>
      </c>
      <c r="AH20" s="51">
        <v>13.021476178721302</v>
      </c>
      <c r="AI20" s="63">
        <f t="shared" si="2"/>
        <v>0.13021476178721303</v>
      </c>
      <c r="AJ20" s="49">
        <v>5264</v>
      </c>
      <c r="AK20" s="49">
        <v>79950</v>
      </c>
      <c r="AL20" s="118">
        <v>0.13308965813803483</v>
      </c>
      <c r="AM20" s="54">
        <v>79950</v>
      </c>
      <c r="AN20" s="51">
        <v>59.3</v>
      </c>
      <c r="AO20" s="51">
        <v>24.5</v>
      </c>
      <c r="AP20" s="51">
        <v>14.6</v>
      </c>
      <c r="AQ20" s="51">
        <v>65.900000000000006</v>
      </c>
      <c r="AR20" s="51">
        <v>23.6</v>
      </c>
      <c r="AS20" s="52">
        <v>7.1</v>
      </c>
      <c r="AT20" s="57">
        <v>3.5524316109422492E-2</v>
      </c>
      <c r="AU20" s="57">
        <v>0.25265957446808512</v>
      </c>
      <c r="AV20" s="3">
        <v>43</v>
      </c>
      <c r="AW20" s="99">
        <v>32</v>
      </c>
      <c r="AX20" s="51">
        <v>33.799999999999997</v>
      </c>
      <c r="AY20" s="51">
        <v>14.3</v>
      </c>
      <c r="AZ20" s="51">
        <v>8</v>
      </c>
      <c r="BA20" s="51">
        <v>22.5</v>
      </c>
      <c r="BB20" s="52">
        <v>62.7</v>
      </c>
      <c r="BC20" s="51">
        <v>21.5</v>
      </c>
      <c r="BD20" s="51">
        <v>12.3</v>
      </c>
      <c r="BE20" s="51">
        <v>34.700000000000003</v>
      </c>
      <c r="BF20" s="51">
        <v>10.3</v>
      </c>
      <c r="BG20" s="51">
        <v>45</v>
      </c>
      <c r="BH20" s="51">
        <v>10.5</v>
      </c>
      <c r="BI20" s="51">
        <v>3.8</v>
      </c>
      <c r="BJ20" s="53">
        <v>7</v>
      </c>
      <c r="BK20" s="57">
        <v>0.65638766519823788</v>
      </c>
      <c r="BL20" s="57">
        <v>0.62096774193548387</v>
      </c>
      <c r="BM20" s="57">
        <v>0.69902912621359226</v>
      </c>
      <c r="BN20" s="90">
        <v>41.40625</v>
      </c>
      <c r="BO20" s="57">
        <v>0.52941176470588236</v>
      </c>
      <c r="BP20" s="57">
        <v>4.4117647058823532E-2</v>
      </c>
      <c r="BQ20" s="58">
        <v>5.3999999999999999E-2</v>
      </c>
      <c r="BR20" s="51">
        <v>31.4</v>
      </c>
      <c r="BS20" s="53">
        <v>15</v>
      </c>
      <c r="BT20" s="46">
        <v>0.18904314573114972</v>
      </c>
      <c r="BU20" s="44">
        <v>80.900000000000006</v>
      </c>
      <c r="BV20" s="44">
        <v>76.900000000000006</v>
      </c>
      <c r="BW20" s="94">
        <v>0.1265014887</v>
      </c>
      <c r="BX20" s="45">
        <v>0.21961951840000002</v>
      </c>
      <c r="BY20" s="46">
        <v>0.34615384615384615</v>
      </c>
      <c r="BZ20" s="114">
        <v>27.8</v>
      </c>
      <c r="CA20" s="44">
        <v>133.26079999999999</v>
      </c>
      <c r="CB20" s="44">
        <v>131.88853140000001</v>
      </c>
      <c r="CC20" s="44">
        <v>160.03891229999999</v>
      </c>
      <c r="CD20" s="44">
        <v>132.26498677389699</v>
      </c>
      <c r="CE20" s="47">
        <v>147.00146139415</v>
      </c>
      <c r="CF20" s="28">
        <v>1823</v>
      </c>
      <c r="CG20" s="28">
        <v>140.75046324891909</v>
      </c>
      <c r="CH20" s="59">
        <v>54</v>
      </c>
      <c r="CI20" s="59">
        <v>29</v>
      </c>
      <c r="CJ20" s="59">
        <v>16</v>
      </c>
      <c r="CK20" s="59">
        <v>30</v>
      </c>
      <c r="CL20" s="59">
        <v>26</v>
      </c>
      <c r="CM20" s="57">
        <v>0.2462</v>
      </c>
    </row>
    <row r="21" spans="1:91" x14ac:dyDescent="0.2">
      <c r="A21" s="23" t="s">
        <v>69</v>
      </c>
      <c r="B21" s="49">
        <v>13881</v>
      </c>
      <c r="C21" s="49">
        <v>8374</v>
      </c>
      <c r="D21" s="57">
        <v>0.12519548934068647</v>
      </c>
      <c r="E21" s="49">
        <v>6794</v>
      </c>
      <c r="F21" s="50">
        <v>6876</v>
      </c>
      <c r="G21" s="57">
        <v>0.4970007315288954</v>
      </c>
      <c r="H21" s="61">
        <v>0.50299926847110465</v>
      </c>
      <c r="I21" s="57">
        <v>0.24100000000000002</v>
      </c>
      <c r="J21" s="57">
        <v>0.48226433430515064</v>
      </c>
      <c r="K21" s="57">
        <v>0.1761418853255588</v>
      </c>
      <c r="L21" s="57">
        <v>0.11337868480725624</v>
      </c>
      <c r="M21" s="57">
        <v>0.41499999999999998</v>
      </c>
      <c r="N21" s="57">
        <v>0.39600000000000002</v>
      </c>
      <c r="O21" s="57">
        <v>0.11900000000000001</v>
      </c>
      <c r="P21" s="64">
        <v>7.0000000000000007E-2</v>
      </c>
      <c r="Q21" s="54">
        <v>17073.236759150099</v>
      </c>
      <c r="R21" s="55">
        <v>42.5</v>
      </c>
      <c r="S21" s="51">
        <v>20</v>
      </c>
      <c r="T21" s="51">
        <v>13.4</v>
      </c>
      <c r="U21" s="51">
        <v>9.1</v>
      </c>
      <c r="V21" s="49">
        <v>3383</v>
      </c>
      <c r="W21" s="49">
        <v>1591</v>
      </c>
      <c r="X21" s="49">
        <v>1068</v>
      </c>
      <c r="Y21" s="56">
        <v>724</v>
      </c>
      <c r="Z21" s="103">
        <v>8.673225579761068</v>
      </c>
      <c r="AA21" s="3">
        <v>22</v>
      </c>
      <c r="AB21" s="50">
        <v>570</v>
      </c>
      <c r="AC21" s="101">
        <f>AB21/C21</f>
        <v>6.8067828994506807E-2</v>
      </c>
      <c r="AD21" s="49">
        <v>513</v>
      </c>
      <c r="AE21" s="42">
        <f>AD21/C21</f>
        <v>6.1261046095056129E-2</v>
      </c>
      <c r="AF21" s="33">
        <v>1105</v>
      </c>
      <c r="AG21" s="51">
        <v>6.7</v>
      </c>
      <c r="AH21" s="51">
        <v>13.338906138046333</v>
      </c>
      <c r="AI21" s="63">
        <f t="shared" si="2"/>
        <v>0.1319560544542632</v>
      </c>
      <c r="AJ21" s="49">
        <v>4000</v>
      </c>
      <c r="AK21" s="49">
        <v>104725</v>
      </c>
      <c r="AL21" s="118">
        <v>0.23661581137309293</v>
      </c>
      <c r="AM21" s="54">
        <v>104725</v>
      </c>
      <c r="AN21" s="51">
        <v>56.5</v>
      </c>
      <c r="AO21" s="51">
        <v>26.2</v>
      </c>
      <c r="AP21" s="51">
        <v>14.4</v>
      </c>
      <c r="AQ21" s="51">
        <v>54.2</v>
      </c>
      <c r="AR21" s="51">
        <v>31.6</v>
      </c>
      <c r="AS21" s="52">
        <v>9.6</v>
      </c>
      <c r="AT21" s="57">
        <v>3.2750000000000001E-2</v>
      </c>
      <c r="AU21" s="57">
        <v>0.34599999999999997</v>
      </c>
      <c r="AV21" s="3">
        <v>46</v>
      </c>
      <c r="AW21" s="99">
        <v>20</v>
      </c>
      <c r="AX21" s="51">
        <v>27.200000000000003</v>
      </c>
      <c r="AY21" s="51">
        <v>12.4</v>
      </c>
      <c r="AZ21" s="51">
        <v>16.5</v>
      </c>
      <c r="BA21" s="51">
        <v>24.5</v>
      </c>
      <c r="BB21" s="52">
        <v>42.8</v>
      </c>
      <c r="BC21" s="51">
        <v>17.8</v>
      </c>
      <c r="BD21" s="51">
        <v>9.4</v>
      </c>
      <c r="BE21" s="51">
        <v>38.299999999999997</v>
      </c>
      <c r="BF21" s="51">
        <v>4.7</v>
      </c>
      <c r="BG21" s="51">
        <v>43</v>
      </c>
      <c r="BH21" s="51">
        <v>8.9</v>
      </c>
      <c r="BI21" s="51">
        <v>3.5</v>
      </c>
      <c r="BJ21" s="53">
        <v>17.5</v>
      </c>
      <c r="BK21" s="57">
        <v>0.66165413533834583</v>
      </c>
      <c r="BL21" s="57">
        <v>0.57599999999999996</v>
      </c>
      <c r="BM21" s="57">
        <v>0.73758865248226946</v>
      </c>
      <c r="BN21" s="90">
        <v>41.891592920353979</v>
      </c>
      <c r="BO21" s="57">
        <v>0.54424778761061943</v>
      </c>
      <c r="BP21" s="57">
        <v>1.3274336283185841E-2</v>
      </c>
      <c r="BQ21" s="58">
        <v>0.03</v>
      </c>
      <c r="BR21" s="51">
        <v>36.799999999999997</v>
      </c>
      <c r="BS21" s="53">
        <v>15.1</v>
      </c>
      <c r="BT21" s="46">
        <v>0.20059928733398119</v>
      </c>
      <c r="BU21" s="44">
        <v>78.3</v>
      </c>
      <c r="BV21" s="44">
        <v>72.900000000000006</v>
      </c>
      <c r="BW21" s="94">
        <v>0.11098972420000001</v>
      </c>
      <c r="BX21" s="45">
        <v>0.26587406330000002</v>
      </c>
      <c r="BY21" s="46">
        <v>0.53246753246753242</v>
      </c>
      <c r="BZ21" s="114">
        <v>26.1</v>
      </c>
      <c r="CA21" s="44">
        <v>99.399829999999994</v>
      </c>
      <c r="CB21" s="44">
        <v>147.12131360000001</v>
      </c>
      <c r="CC21" s="44">
        <v>254.64367770000001</v>
      </c>
      <c r="CD21" s="44">
        <v>142.65408155365799</v>
      </c>
      <c r="CE21" s="47">
        <v>178.89207344118401</v>
      </c>
      <c r="CF21" s="28">
        <v>1262</v>
      </c>
      <c r="CG21" s="28">
        <v>92.318946598390639</v>
      </c>
      <c r="CH21" s="59">
        <v>60</v>
      </c>
      <c r="CI21" s="59">
        <v>24</v>
      </c>
      <c r="CJ21" s="59">
        <v>33</v>
      </c>
      <c r="CK21" s="59">
        <v>46</v>
      </c>
      <c r="CL21" s="59">
        <v>50</v>
      </c>
      <c r="CM21" s="57">
        <v>0.46329999999999999</v>
      </c>
    </row>
    <row r="22" spans="1:91" x14ac:dyDescent="0.2">
      <c r="A22" s="24" t="s">
        <v>91</v>
      </c>
      <c r="B22" s="8">
        <v>233759</v>
      </c>
      <c r="C22" s="8">
        <f>SUM(C2:C21)</f>
        <v>143527</v>
      </c>
      <c r="D22" s="13">
        <v>3.9413948731630316E-2</v>
      </c>
      <c r="E22" s="8">
        <v>118616</v>
      </c>
      <c r="F22" s="8">
        <v>115143</v>
      </c>
      <c r="G22" s="13">
        <v>0.50742859098473214</v>
      </c>
      <c r="H22" s="62">
        <v>0.49257140901526786</v>
      </c>
      <c r="I22" s="13">
        <v>0.77500000000000002</v>
      </c>
      <c r="J22" s="13">
        <v>0.10100179193141749</v>
      </c>
      <c r="K22" s="13">
        <v>7.2584338608340709E-2</v>
      </c>
      <c r="L22" s="13">
        <v>5.0999999999999997E-2</v>
      </c>
      <c r="M22" s="13">
        <v>0.86141001684508967</v>
      </c>
      <c r="N22" s="13">
        <v>6.3302558060329348E-2</v>
      </c>
      <c r="O22" s="13">
        <v>4.5182580520448837E-2</v>
      </c>
      <c r="P22" s="84">
        <v>3.0104844574132136E-2</v>
      </c>
      <c r="Q22" s="11">
        <v>22288.670673456327</v>
      </c>
      <c r="R22" s="9">
        <v>58.2</v>
      </c>
      <c r="S22" s="10">
        <v>36.6</v>
      </c>
      <c r="T22" s="10">
        <v>13.9</v>
      </c>
      <c r="U22" s="10">
        <v>7.8</v>
      </c>
      <c r="V22" s="8">
        <v>93015</v>
      </c>
      <c r="W22" s="8">
        <v>58409</v>
      </c>
      <c r="X22" s="8">
        <v>22173</v>
      </c>
      <c r="Y22" s="32">
        <v>12433</v>
      </c>
      <c r="Z22" s="104">
        <v>6.9991914291489792</v>
      </c>
      <c r="AA22" s="8">
        <v>379</v>
      </c>
      <c r="AB22" s="92">
        <v>8930</v>
      </c>
      <c r="AC22" s="116">
        <f>AB22/C22</f>
        <v>6.2218258585492625E-2</v>
      </c>
      <c r="AD22" s="8">
        <v>6471</v>
      </c>
      <c r="AE22" s="116">
        <f>AD22/C22</f>
        <v>4.508559365136873E-2</v>
      </c>
      <c r="AF22" s="8">
        <v>15780</v>
      </c>
      <c r="AG22" s="9">
        <v>5.0999999999999996</v>
      </c>
      <c r="AH22" s="9">
        <v>10.7450166170825</v>
      </c>
      <c r="AI22" s="116">
        <f t="shared" si="2"/>
        <v>0.10994447037839571</v>
      </c>
      <c r="AJ22" s="8">
        <f>SUM(AJ2:AJ21)</f>
        <v>94262</v>
      </c>
      <c r="AK22" s="8"/>
      <c r="AL22" s="119">
        <v>0.12869622583288112</v>
      </c>
      <c r="AM22" s="12"/>
      <c r="AN22" s="9">
        <v>65.3</v>
      </c>
      <c r="AO22" s="9">
        <v>21.1</v>
      </c>
      <c r="AP22" s="9">
        <v>12.2</v>
      </c>
      <c r="AQ22" s="9">
        <v>68.400000000000006</v>
      </c>
      <c r="AR22" s="9">
        <v>22.9</v>
      </c>
      <c r="AS22" s="30">
        <v>5.5</v>
      </c>
      <c r="AT22" s="13">
        <v>3.2558188877808661E-2</v>
      </c>
      <c r="AU22" s="13">
        <v>0.2068914302688252</v>
      </c>
      <c r="AV22" s="14">
        <v>54</v>
      </c>
      <c r="AW22" s="100">
        <v>20</v>
      </c>
      <c r="AX22" s="9">
        <v>30.3</v>
      </c>
      <c r="AY22" s="9">
        <v>13.1</v>
      </c>
      <c r="AZ22" s="9">
        <v>7.5</v>
      </c>
      <c r="BA22" s="9">
        <v>21.6</v>
      </c>
      <c r="BB22" s="30">
        <v>60.7</v>
      </c>
      <c r="BC22" s="9">
        <v>17.100000000000001</v>
      </c>
      <c r="BD22" s="9">
        <v>12.8</v>
      </c>
      <c r="BE22" s="9">
        <v>39.700000000000003</v>
      </c>
      <c r="BF22" s="9">
        <v>10.199999999999999</v>
      </c>
      <c r="BG22" s="9">
        <v>49.900000000000006</v>
      </c>
      <c r="BH22" s="9">
        <v>9.1</v>
      </c>
      <c r="BI22" s="9">
        <v>4</v>
      </c>
      <c r="BJ22" s="20">
        <v>7.1</v>
      </c>
      <c r="BK22" s="13">
        <v>0.68079268292682926</v>
      </c>
      <c r="BL22" s="13">
        <v>0.60518198642813081</v>
      </c>
      <c r="BM22" s="13">
        <v>0.75467148884870405</v>
      </c>
      <c r="BN22" s="91">
        <v>42.311258925216087</v>
      </c>
      <c r="BO22" s="13">
        <v>0.56144306651634723</v>
      </c>
      <c r="BP22" s="13">
        <v>2.7433295753476136E-2</v>
      </c>
      <c r="BQ22" s="13"/>
      <c r="BR22" s="9">
        <v>29.6</v>
      </c>
      <c r="BS22" s="20">
        <v>18.600000000000001</v>
      </c>
      <c r="BT22" s="9"/>
      <c r="BU22" s="9"/>
      <c r="BV22" s="9"/>
      <c r="BW22" s="13">
        <f>AVERAGE(BW2:BW21)</f>
        <v>9.8803584242499992E-2</v>
      </c>
      <c r="BX22" s="13">
        <v>0.23400000000000001</v>
      </c>
      <c r="BY22" s="13"/>
      <c r="BZ22" s="115">
        <v>24.3</v>
      </c>
      <c r="CA22" s="14"/>
      <c r="CB22" s="15"/>
      <c r="CC22" s="14"/>
      <c r="CD22" s="16"/>
      <c r="CE22" s="26"/>
      <c r="CF22" s="8">
        <v>1483.45</v>
      </c>
      <c r="CG22" s="8">
        <v>124.23322302180482</v>
      </c>
      <c r="CH22" s="27">
        <v>71</v>
      </c>
      <c r="CI22" s="27">
        <v>15</v>
      </c>
      <c r="CJ22" s="27">
        <v>26</v>
      </c>
      <c r="CK22" s="27">
        <v>38</v>
      </c>
      <c r="CL22" s="27">
        <v>30</v>
      </c>
      <c r="CM22" s="13">
        <v>0.32950000000000002</v>
      </c>
    </row>
    <row r="23" spans="1:91" x14ac:dyDescent="0.2">
      <c r="A23" s="21"/>
      <c r="B23" s="5"/>
      <c r="C23" s="5"/>
      <c r="D23" s="5"/>
      <c r="E23" s="1"/>
      <c r="F23" s="1"/>
      <c r="G23" s="6"/>
      <c r="H23" s="29"/>
      <c r="I23" s="6"/>
      <c r="J23" s="6"/>
      <c r="K23" s="6"/>
      <c r="L23" s="96"/>
      <c r="M23" s="6"/>
      <c r="N23" s="6"/>
      <c r="O23" s="6"/>
      <c r="P23" s="19"/>
      <c r="Q23" s="1"/>
      <c r="R23" s="6"/>
      <c r="S23" s="1"/>
      <c r="T23" s="1"/>
      <c r="U23" s="1"/>
      <c r="V23" s="1"/>
      <c r="W23" s="1"/>
      <c r="X23" s="1"/>
      <c r="Y23" s="31"/>
      <c r="Z23" s="4"/>
      <c r="AA23" s="7"/>
      <c r="AB23" s="6"/>
      <c r="AC23" s="6"/>
      <c r="AD23" s="6"/>
      <c r="AE23" s="6"/>
      <c r="AF23" s="1"/>
      <c r="AG23" s="1"/>
      <c r="AH23" s="1"/>
      <c r="AI23" s="21"/>
      <c r="AJ23" s="1"/>
      <c r="AK23" s="1"/>
      <c r="AL23" s="1"/>
      <c r="AM23" s="1"/>
      <c r="AN23" s="1"/>
      <c r="AO23" s="1"/>
      <c r="AP23" s="1"/>
      <c r="AQ23" s="1"/>
      <c r="AR23" s="1"/>
      <c r="AS23" s="31"/>
      <c r="AT23" s="1"/>
      <c r="AU23" s="1"/>
      <c r="AV23" s="1"/>
      <c r="AW23" s="21"/>
      <c r="AX23" s="1"/>
      <c r="AY23" s="1"/>
      <c r="AZ23" s="1"/>
      <c r="BA23" s="1"/>
      <c r="BB23" s="31"/>
      <c r="BC23" s="1"/>
      <c r="BD23" s="1"/>
      <c r="BE23" s="1"/>
      <c r="BF23" s="1"/>
      <c r="BG23" s="1"/>
      <c r="BH23" s="1"/>
      <c r="BI23" s="1"/>
      <c r="BJ23" s="21"/>
      <c r="BK23" s="1"/>
      <c r="BL23" s="1"/>
      <c r="BM23" s="1"/>
      <c r="BN23" s="1"/>
      <c r="BO23" s="17"/>
      <c r="BP23" s="1"/>
      <c r="BQ23" s="1"/>
      <c r="BR23" s="1"/>
      <c r="BS23" s="21"/>
      <c r="BT23" s="1"/>
      <c r="BU23" s="1"/>
      <c r="BV23" s="1"/>
      <c r="BW23" s="1"/>
      <c r="BX23" s="1"/>
      <c r="BY23" s="1"/>
      <c r="BZ23" s="31"/>
      <c r="CA23" s="1"/>
      <c r="CB23" s="1"/>
      <c r="CC23" s="1"/>
      <c r="CD23" s="1"/>
      <c r="CE23" s="21"/>
      <c r="CF23" s="1"/>
      <c r="CG23" s="1"/>
      <c r="CH23" s="1"/>
      <c r="CI23" s="1"/>
      <c r="CJ23" s="7"/>
      <c r="CK23" s="1"/>
      <c r="CL23" s="7"/>
      <c r="CM23" s="6"/>
    </row>
    <row r="24" spans="1:91" x14ac:dyDescent="0.2">
      <c r="A24" s="21"/>
      <c r="B24" s="1"/>
      <c r="C24" s="1"/>
      <c r="D24" s="1"/>
      <c r="E24" s="1"/>
      <c r="F24" s="1"/>
      <c r="G24" s="1"/>
      <c r="H24" s="31"/>
      <c r="I24" s="1"/>
      <c r="J24" s="1"/>
      <c r="K24" s="1"/>
      <c r="L24" s="1"/>
      <c r="M24" s="1"/>
      <c r="N24" s="57"/>
      <c r="O24" s="1"/>
      <c r="P24" s="21"/>
      <c r="Q24" s="6"/>
      <c r="R24" s="1"/>
      <c r="S24" s="1"/>
      <c r="T24" s="1"/>
      <c r="U24" s="1"/>
      <c r="V24" s="1"/>
      <c r="W24" s="1"/>
      <c r="X24" s="1"/>
      <c r="Y24" s="31"/>
      <c r="Z24" s="4"/>
      <c r="AA24" s="6"/>
      <c r="AB24" s="6"/>
      <c r="AC24" s="6"/>
      <c r="AD24" s="6"/>
      <c r="AE24" s="6"/>
      <c r="AF24" s="6"/>
      <c r="AG24" s="1"/>
      <c r="AH24" s="1"/>
      <c r="AI24" s="21"/>
      <c r="AJ24" s="1"/>
      <c r="AK24" s="1"/>
      <c r="AL24" s="1"/>
      <c r="AM24" s="1"/>
      <c r="AN24" s="1"/>
      <c r="AO24" s="1"/>
      <c r="AP24" s="1"/>
      <c r="AQ24" s="1"/>
      <c r="AR24" s="1"/>
      <c r="AS24" s="31"/>
      <c r="AT24" s="1"/>
      <c r="AU24" s="1"/>
      <c r="AV24" s="1"/>
      <c r="AW24" s="21"/>
      <c r="AX24" s="1"/>
      <c r="AY24" s="4"/>
      <c r="AZ24" s="2"/>
      <c r="BA24" s="6"/>
      <c r="BB24" s="29"/>
      <c r="BC24" s="1"/>
      <c r="BD24" s="1"/>
      <c r="BE24" s="1"/>
      <c r="BF24" s="1"/>
      <c r="BG24" s="1"/>
      <c r="BH24" s="1"/>
      <c r="BI24" s="1"/>
      <c r="BJ24" s="21"/>
      <c r="BK24" s="1"/>
      <c r="BL24" s="1"/>
      <c r="BM24" s="1"/>
      <c r="BN24" s="1"/>
      <c r="BO24" s="1"/>
      <c r="BP24" s="1"/>
      <c r="BQ24" s="1"/>
      <c r="BR24" s="1"/>
      <c r="BS24" s="21"/>
      <c r="BT24" s="6"/>
      <c r="BU24" s="1"/>
      <c r="BV24" s="1"/>
      <c r="BW24" s="1"/>
      <c r="BX24" s="1"/>
      <c r="BY24" s="1"/>
      <c r="BZ24" s="31"/>
      <c r="CA24" s="1"/>
      <c r="CB24" s="1"/>
      <c r="CC24" s="1"/>
      <c r="CD24" s="1"/>
      <c r="CE24" s="21"/>
      <c r="CF24" s="1"/>
      <c r="CG24" s="1"/>
      <c r="CH24" s="1"/>
      <c r="CI24" s="7"/>
      <c r="CJ24" s="7"/>
      <c r="CK24" s="1"/>
      <c r="CL24" s="1"/>
      <c r="CM24" s="1"/>
    </row>
    <row r="25" spans="1:91" s="72" customFormat="1" x14ac:dyDescent="0.2">
      <c r="A25" s="65" t="s">
        <v>70</v>
      </c>
      <c r="B25" s="76">
        <v>2018</v>
      </c>
      <c r="C25" s="76">
        <v>2017</v>
      </c>
      <c r="D25" s="76">
        <v>2017</v>
      </c>
      <c r="E25" s="76">
        <v>2017</v>
      </c>
      <c r="F25" s="76">
        <v>2017</v>
      </c>
      <c r="G25" s="76">
        <v>2017</v>
      </c>
      <c r="H25" s="77">
        <v>2017</v>
      </c>
      <c r="I25" s="76">
        <v>2011</v>
      </c>
      <c r="J25" s="76">
        <v>2011</v>
      </c>
      <c r="K25" s="76">
        <v>2011</v>
      </c>
      <c r="L25" s="76">
        <v>2011</v>
      </c>
      <c r="M25" s="76">
        <v>2001</v>
      </c>
      <c r="N25" s="76">
        <v>2001</v>
      </c>
      <c r="O25" s="76">
        <v>2001</v>
      </c>
      <c r="P25" s="21">
        <v>2001</v>
      </c>
      <c r="Q25" s="79">
        <v>2019</v>
      </c>
      <c r="R25" s="1">
        <v>2011</v>
      </c>
      <c r="S25" s="1">
        <v>2011</v>
      </c>
      <c r="T25" s="1">
        <v>2011</v>
      </c>
      <c r="U25" s="1">
        <v>2011</v>
      </c>
      <c r="V25" s="1">
        <v>2011</v>
      </c>
      <c r="W25" s="1">
        <v>2011</v>
      </c>
      <c r="X25" s="1">
        <v>2011</v>
      </c>
      <c r="Y25" s="31">
        <v>2011</v>
      </c>
      <c r="Z25" s="85" t="s">
        <v>105</v>
      </c>
      <c r="AA25" s="85" t="s">
        <v>105</v>
      </c>
      <c r="AB25" s="85" t="s">
        <v>132</v>
      </c>
      <c r="AC25" s="85" t="s">
        <v>105</v>
      </c>
      <c r="AD25" s="85" t="s">
        <v>105</v>
      </c>
      <c r="AE25" s="85" t="s">
        <v>105</v>
      </c>
      <c r="AF25" s="85" t="s">
        <v>105</v>
      </c>
      <c r="AG25" s="85" t="s">
        <v>105</v>
      </c>
      <c r="AH25" s="68" t="s">
        <v>130</v>
      </c>
      <c r="AI25" s="85" t="s">
        <v>105</v>
      </c>
      <c r="AJ25" s="86">
        <v>42856</v>
      </c>
      <c r="AK25" s="86">
        <v>43435</v>
      </c>
      <c r="AL25" s="66">
        <v>2019</v>
      </c>
      <c r="AM25" s="86">
        <v>43435</v>
      </c>
      <c r="AN25" s="66">
        <v>2011</v>
      </c>
      <c r="AO25" s="66">
        <v>2011</v>
      </c>
      <c r="AP25" s="66">
        <v>2011</v>
      </c>
      <c r="AQ25" s="66">
        <v>2001</v>
      </c>
      <c r="AR25" s="66">
        <v>2001</v>
      </c>
      <c r="AS25" s="69">
        <v>2001</v>
      </c>
      <c r="AT25" s="86">
        <v>42856</v>
      </c>
      <c r="AU25" s="86">
        <v>42856</v>
      </c>
      <c r="AV25" s="66">
        <v>2013</v>
      </c>
      <c r="AW25" s="67">
        <v>2013</v>
      </c>
      <c r="AX25" s="66">
        <v>2011</v>
      </c>
      <c r="AY25" s="66">
        <v>2011</v>
      </c>
      <c r="AZ25" s="66">
        <v>2011</v>
      </c>
      <c r="BA25" s="1">
        <v>2015</v>
      </c>
      <c r="BB25" s="69">
        <v>2011</v>
      </c>
      <c r="BC25" s="66">
        <v>2011</v>
      </c>
      <c r="BD25" s="66">
        <v>2011</v>
      </c>
      <c r="BE25" s="66">
        <v>2011</v>
      </c>
      <c r="BF25" s="66">
        <v>2011</v>
      </c>
      <c r="BG25" s="66">
        <v>2011</v>
      </c>
      <c r="BH25" s="66">
        <v>2011</v>
      </c>
      <c r="BI25" s="66">
        <v>2011</v>
      </c>
      <c r="BJ25" s="67">
        <v>2011</v>
      </c>
      <c r="BK25" s="66">
        <v>2018</v>
      </c>
      <c r="BL25" s="66">
        <v>2018</v>
      </c>
      <c r="BM25" s="66">
        <v>2018</v>
      </c>
      <c r="BN25" s="66">
        <v>2019</v>
      </c>
      <c r="BO25" s="66">
        <v>2019</v>
      </c>
      <c r="BP25" s="66">
        <v>2019</v>
      </c>
      <c r="BQ25" s="1" t="s">
        <v>117</v>
      </c>
      <c r="BR25" s="66">
        <v>2011</v>
      </c>
      <c r="BS25" s="67">
        <v>2011</v>
      </c>
      <c r="BT25" s="70">
        <v>2011</v>
      </c>
      <c r="BU25" s="71" t="s">
        <v>138</v>
      </c>
      <c r="BV25" s="71" t="s">
        <v>138</v>
      </c>
      <c r="BW25" t="s">
        <v>139</v>
      </c>
      <c r="BX25" t="s">
        <v>139</v>
      </c>
      <c r="BY25" s="66" t="s">
        <v>121</v>
      </c>
      <c r="BZ25" s="69">
        <v>2019</v>
      </c>
      <c r="CA25" t="s">
        <v>141</v>
      </c>
      <c r="CB25" t="s">
        <v>141</v>
      </c>
      <c r="CC25" t="s">
        <v>141</v>
      </c>
      <c r="CD25" t="s">
        <v>138</v>
      </c>
      <c r="CE25" t="s">
        <v>138</v>
      </c>
      <c r="CF25" s="66" t="s">
        <v>125</v>
      </c>
      <c r="CG25" s="66" t="s">
        <v>125</v>
      </c>
      <c r="CH25" s="66">
        <v>2013</v>
      </c>
      <c r="CI25" s="66">
        <v>2013</v>
      </c>
      <c r="CJ25" s="66">
        <v>2013</v>
      </c>
      <c r="CK25" s="66">
        <v>2013</v>
      </c>
      <c r="CL25" s="66">
        <v>2013</v>
      </c>
      <c r="CM25" s="66" t="s">
        <v>129</v>
      </c>
    </row>
    <row r="26" spans="1:91" s="72" customFormat="1" x14ac:dyDescent="0.2">
      <c r="A26" s="65" t="s">
        <v>71</v>
      </c>
      <c r="B26" s="78" t="s">
        <v>72</v>
      </c>
      <c r="C26" s="78" t="s">
        <v>72</v>
      </c>
      <c r="D26" s="78" t="s">
        <v>72</v>
      </c>
      <c r="E26" s="78" t="s">
        <v>72</v>
      </c>
      <c r="F26" s="78" t="s">
        <v>72</v>
      </c>
      <c r="G26" s="78" t="s">
        <v>72</v>
      </c>
      <c r="H26" s="77" t="s">
        <v>72</v>
      </c>
      <c r="I26" s="78" t="s">
        <v>102</v>
      </c>
      <c r="J26" s="78" t="s">
        <v>102</v>
      </c>
      <c r="K26" s="78" t="s">
        <v>102</v>
      </c>
      <c r="L26" s="78" t="s">
        <v>102</v>
      </c>
      <c r="M26" s="78" t="s">
        <v>102</v>
      </c>
      <c r="N26" s="78" t="s">
        <v>102</v>
      </c>
      <c r="O26" s="78" t="s">
        <v>102</v>
      </c>
      <c r="P26" s="82" t="s">
        <v>102</v>
      </c>
      <c r="Q26" s="80" t="s">
        <v>103</v>
      </c>
      <c r="R26" s="78" t="s">
        <v>102</v>
      </c>
      <c r="S26" s="78" t="s">
        <v>102</v>
      </c>
      <c r="T26" s="78" t="s">
        <v>102</v>
      </c>
      <c r="U26" s="78" t="s">
        <v>102</v>
      </c>
      <c r="V26" s="78" t="s">
        <v>102</v>
      </c>
      <c r="W26" s="78" t="s">
        <v>102</v>
      </c>
      <c r="X26" s="78" t="s">
        <v>102</v>
      </c>
      <c r="Y26" s="77" t="s">
        <v>102</v>
      </c>
      <c r="Z26" s="80" t="s">
        <v>104</v>
      </c>
      <c r="AA26" s="80" t="s">
        <v>104</v>
      </c>
      <c r="AB26" s="80" t="s">
        <v>104</v>
      </c>
      <c r="AC26" s="80" t="s">
        <v>104</v>
      </c>
      <c r="AD26" s="80" t="s">
        <v>104</v>
      </c>
      <c r="AE26" s="80" t="s">
        <v>104</v>
      </c>
      <c r="AF26" s="80" t="s">
        <v>104</v>
      </c>
      <c r="AG26" s="80" t="s">
        <v>104</v>
      </c>
      <c r="AH26" s="73" t="s">
        <v>131</v>
      </c>
      <c r="AI26" s="80" t="s">
        <v>104</v>
      </c>
      <c r="AJ26" s="66" t="s">
        <v>106</v>
      </c>
      <c r="AK26" s="66" t="s">
        <v>72</v>
      </c>
      <c r="AL26" s="66" t="s">
        <v>107</v>
      </c>
      <c r="AM26" s="66" t="s">
        <v>109</v>
      </c>
      <c r="AN26" s="66" t="s">
        <v>111</v>
      </c>
      <c r="AO26" s="66" t="s">
        <v>111</v>
      </c>
      <c r="AP26" s="66" t="s">
        <v>111</v>
      </c>
      <c r="AQ26" s="66" t="s">
        <v>111</v>
      </c>
      <c r="AR26" s="66" t="s">
        <v>111</v>
      </c>
      <c r="AS26" s="69" t="s">
        <v>111</v>
      </c>
      <c r="AT26" s="66" t="s">
        <v>106</v>
      </c>
      <c r="AU26" s="66" t="s">
        <v>106</v>
      </c>
      <c r="AV26" s="75" t="s">
        <v>112</v>
      </c>
      <c r="AW26" s="67" t="s">
        <v>112</v>
      </c>
      <c r="AX26" s="66" t="s">
        <v>111</v>
      </c>
      <c r="AY26" s="66" t="s">
        <v>111</v>
      </c>
      <c r="AZ26" s="66" t="s">
        <v>111</v>
      </c>
      <c r="BA26" s="1" t="s">
        <v>113</v>
      </c>
      <c r="BB26" s="69" t="s">
        <v>111</v>
      </c>
      <c r="BC26" s="66" t="s">
        <v>111</v>
      </c>
      <c r="BD26" s="66" t="s">
        <v>111</v>
      </c>
      <c r="BE26" s="66" t="s">
        <v>111</v>
      </c>
      <c r="BF26" s="66" t="s">
        <v>111</v>
      </c>
      <c r="BG26" s="66" t="s">
        <v>111</v>
      </c>
      <c r="BH26" s="66" t="s">
        <v>111</v>
      </c>
      <c r="BI26" s="66" t="s">
        <v>111</v>
      </c>
      <c r="BJ26" s="67" t="s">
        <v>111</v>
      </c>
      <c r="BK26" s="66" t="s">
        <v>133</v>
      </c>
      <c r="BL26" s="66" t="s">
        <v>133</v>
      </c>
      <c r="BM26" s="66" t="s">
        <v>133</v>
      </c>
      <c r="BN26" s="66" t="s">
        <v>133</v>
      </c>
      <c r="BO26" s="66" t="s">
        <v>133</v>
      </c>
      <c r="BP26" s="66" t="s">
        <v>133</v>
      </c>
      <c r="BQ26" s="1" t="s">
        <v>115</v>
      </c>
      <c r="BR26" s="66" t="s">
        <v>111</v>
      </c>
      <c r="BS26" s="67" t="s">
        <v>111</v>
      </c>
      <c r="BT26" s="73" t="s">
        <v>111</v>
      </c>
      <c r="BU26" s="73" t="s">
        <v>119</v>
      </c>
      <c r="BV26" s="73" t="s">
        <v>119</v>
      </c>
      <c r="BW26" s="73" t="s">
        <v>119</v>
      </c>
      <c r="BX26" s="73" t="s">
        <v>119</v>
      </c>
      <c r="BY26" s="66" t="s">
        <v>122</v>
      </c>
      <c r="BZ26" s="69" t="s">
        <v>123</v>
      </c>
      <c r="CA26" s="73" t="s">
        <v>119</v>
      </c>
      <c r="CB26" s="73" t="s">
        <v>119</v>
      </c>
      <c r="CC26" s="73" t="s">
        <v>119</v>
      </c>
      <c r="CD26" s="73" t="s">
        <v>119</v>
      </c>
      <c r="CE26" s="74" t="s">
        <v>119</v>
      </c>
      <c r="CF26" s="73" t="s">
        <v>126</v>
      </c>
      <c r="CG26" s="73" t="s">
        <v>126</v>
      </c>
      <c r="CH26" s="75" t="s">
        <v>112</v>
      </c>
      <c r="CI26" s="75" t="s">
        <v>112</v>
      </c>
      <c r="CJ26" s="75" t="s">
        <v>112</v>
      </c>
      <c r="CK26" s="75" t="s">
        <v>112</v>
      </c>
      <c r="CL26" s="75" t="s">
        <v>112</v>
      </c>
      <c r="CM26" s="68" t="s">
        <v>128</v>
      </c>
    </row>
    <row r="27" spans="1:91" x14ac:dyDescent="0.2">
      <c r="A27" s="25" t="s">
        <v>73</v>
      </c>
      <c r="B27" s="1"/>
      <c r="C27" s="1"/>
      <c r="D27" s="1"/>
      <c r="E27" s="1"/>
      <c r="F27" s="1"/>
      <c r="G27" s="1"/>
      <c r="H27" s="31"/>
      <c r="I27" s="81"/>
      <c r="J27" s="81"/>
      <c r="K27" s="81"/>
      <c r="L27" s="81"/>
      <c r="M27" s="81"/>
      <c r="N27" s="81"/>
      <c r="O27" s="81"/>
      <c r="P27" s="82"/>
      <c r="Q27" s="83"/>
      <c r="R27" s="81"/>
      <c r="S27" s="81"/>
      <c r="T27" s="81"/>
      <c r="U27" s="81"/>
      <c r="V27" s="81"/>
      <c r="W27" s="1"/>
      <c r="X27" s="1"/>
      <c r="Y27" s="31"/>
      <c r="Z27" s="4"/>
      <c r="AA27" s="6"/>
      <c r="AB27" s="6"/>
      <c r="AC27" s="6"/>
      <c r="AD27" s="6"/>
      <c r="AE27" s="6"/>
      <c r="AF27" s="6"/>
      <c r="AG27" s="1"/>
      <c r="AH27" s="1"/>
      <c r="AI27" s="21"/>
      <c r="AJ27" s="1"/>
      <c r="AK27" s="88" t="s">
        <v>108</v>
      </c>
      <c r="AL27" s="88" t="s">
        <v>147</v>
      </c>
      <c r="AM27" s="87" t="s">
        <v>108</v>
      </c>
      <c r="AN27" s="1"/>
      <c r="AO27" s="1"/>
      <c r="AP27" s="1"/>
      <c r="AQ27" s="1"/>
      <c r="AR27" s="1"/>
      <c r="AS27" s="31"/>
      <c r="AT27" s="1"/>
      <c r="AU27" s="1"/>
      <c r="AV27" s="4"/>
      <c r="AW27" s="18"/>
      <c r="AX27" s="6"/>
      <c r="AY27" s="6"/>
      <c r="AZ27" s="1"/>
      <c r="BA27" s="88" t="s">
        <v>114</v>
      </c>
      <c r="BB27" s="31"/>
      <c r="BC27" s="1"/>
      <c r="BD27" s="1"/>
      <c r="BE27" s="1"/>
      <c r="BF27" s="1"/>
      <c r="BG27" s="1"/>
      <c r="BH27" s="1"/>
      <c r="BI27" s="1"/>
      <c r="BJ27" s="21"/>
      <c r="BK27" s="1"/>
      <c r="BL27" s="1"/>
      <c r="BM27" s="1"/>
      <c r="BN27" s="1"/>
      <c r="BO27" s="6"/>
      <c r="BP27" s="1"/>
      <c r="BQ27" s="1" t="s">
        <v>116</v>
      </c>
      <c r="BR27" s="1"/>
      <c r="BS27" s="21"/>
      <c r="BT27" s="1"/>
      <c r="BU27" s="6" t="s">
        <v>120</v>
      </c>
      <c r="BV27" s="6" t="s">
        <v>120</v>
      </c>
      <c r="BW27" s="6" t="s">
        <v>120</v>
      </c>
      <c r="BX27" s="6" t="s">
        <v>120</v>
      </c>
      <c r="BY27" s="1"/>
      <c r="BZ27" s="1"/>
      <c r="CA27" s="6" t="s">
        <v>120</v>
      </c>
      <c r="CB27" s="6" t="s">
        <v>120</v>
      </c>
      <c r="CC27" s="6" t="s">
        <v>120</v>
      </c>
      <c r="CD27" s="6" t="s">
        <v>120</v>
      </c>
      <c r="CE27" s="19" t="s">
        <v>120</v>
      </c>
      <c r="CF27" s="1"/>
      <c r="CG27" s="1"/>
      <c r="CH27" s="7"/>
      <c r="CI27" s="7"/>
      <c r="CJ27" s="1"/>
      <c r="CK27" s="7"/>
      <c r="CL27" s="1"/>
      <c r="CM27" s="88" t="s">
        <v>127</v>
      </c>
    </row>
    <row r="28" spans="1:91" x14ac:dyDescent="0.2">
      <c r="BK28" s="57"/>
      <c r="BL28" s="57"/>
      <c r="BM28" s="57"/>
      <c r="BN28" s="90"/>
      <c r="BO28" s="57"/>
      <c r="BP28" s="57"/>
    </row>
    <row r="29" spans="1:91" x14ac:dyDescent="0.2">
      <c r="B29" s="93"/>
      <c r="C29" s="93"/>
      <c r="BK29" s="57"/>
      <c r="BL29" s="57"/>
      <c r="BM29" s="57"/>
      <c r="BN29" s="90"/>
      <c r="BO29" s="57"/>
      <c r="BP29" s="57"/>
    </row>
    <row r="30" spans="1:91" x14ac:dyDescent="0.2">
      <c r="B30" s="93"/>
      <c r="C30" s="93"/>
      <c r="I30" s="95"/>
      <c r="BK30" s="94"/>
      <c r="BL30" s="57"/>
      <c r="BM30" s="57"/>
      <c r="BN30" s="90"/>
      <c r="BO30" s="57"/>
      <c r="BP30" s="57"/>
    </row>
    <row r="31" spans="1:91" x14ac:dyDescent="0.2">
      <c r="B31" s="93"/>
      <c r="C31" s="93"/>
      <c r="I31" s="95"/>
      <c r="N31" s="97"/>
    </row>
    <row r="32" spans="1:91" x14ac:dyDescent="0.2">
      <c r="B32" s="93"/>
      <c r="C32" s="93"/>
      <c r="I32" s="95"/>
    </row>
    <row r="33" spans="2:9" x14ac:dyDescent="0.2">
      <c r="B33" s="93"/>
      <c r="C33" s="93"/>
      <c r="I33" s="95"/>
    </row>
    <row r="34" spans="2:9" x14ac:dyDescent="0.2">
      <c r="B34" s="93"/>
      <c r="C34" s="93"/>
      <c r="I34" s="95"/>
    </row>
    <row r="35" spans="2:9" x14ac:dyDescent="0.2">
      <c r="B35" s="93"/>
      <c r="C35" s="93"/>
      <c r="I35" s="95"/>
    </row>
    <row r="36" spans="2:9" x14ac:dyDescent="0.2">
      <c r="B36" s="93"/>
      <c r="C36" s="93"/>
      <c r="I36" s="95"/>
    </row>
    <row r="37" spans="2:9" x14ac:dyDescent="0.2">
      <c r="B37" s="93"/>
      <c r="C37" s="93"/>
      <c r="I37" s="95"/>
    </row>
    <row r="38" spans="2:9" x14ac:dyDescent="0.2">
      <c r="B38" s="93"/>
      <c r="C38" s="93"/>
      <c r="I38" s="95"/>
    </row>
    <row r="39" spans="2:9" x14ac:dyDescent="0.2">
      <c r="B39" s="93"/>
      <c r="C39" s="93"/>
      <c r="I39" s="95"/>
    </row>
    <row r="40" spans="2:9" x14ac:dyDescent="0.2">
      <c r="B40" s="93"/>
      <c r="C40" s="93"/>
      <c r="I40" s="95"/>
    </row>
    <row r="41" spans="2:9" x14ac:dyDescent="0.2">
      <c r="B41" s="93"/>
      <c r="C41" s="93"/>
      <c r="I41" s="95"/>
    </row>
    <row r="42" spans="2:9" x14ac:dyDescent="0.2">
      <c r="B42" s="93"/>
      <c r="C42" s="93"/>
      <c r="I42" s="95"/>
    </row>
    <row r="43" spans="2:9" x14ac:dyDescent="0.2">
      <c r="B43" s="93"/>
      <c r="C43" s="93"/>
      <c r="I43" s="95"/>
    </row>
    <row r="44" spans="2:9" x14ac:dyDescent="0.2">
      <c r="B44" s="93"/>
      <c r="C44" s="93"/>
      <c r="I44" s="95"/>
    </row>
    <row r="45" spans="2:9" x14ac:dyDescent="0.2">
      <c r="B45" s="93"/>
      <c r="C45" s="93"/>
      <c r="I45" s="95"/>
    </row>
    <row r="46" spans="2:9" x14ac:dyDescent="0.2">
      <c r="B46" s="93"/>
      <c r="C46" s="93"/>
      <c r="I46" s="95"/>
    </row>
    <row r="47" spans="2:9" x14ac:dyDescent="0.2">
      <c r="B47" s="93"/>
      <c r="C47" s="93"/>
      <c r="I47" s="95"/>
    </row>
    <row r="48" spans="2:9" x14ac:dyDescent="0.2">
      <c r="B48" s="93"/>
      <c r="C48" s="93"/>
      <c r="I48" s="95"/>
    </row>
    <row r="49" spans="2:9" x14ac:dyDescent="0.2">
      <c r="B49" s="93"/>
      <c r="C49" s="93"/>
      <c r="I49" s="95"/>
    </row>
    <row r="50" spans="2:9" x14ac:dyDescent="0.2">
      <c r="B50" s="93"/>
      <c r="C50" s="93"/>
    </row>
    <row r="51" spans="2:9" x14ac:dyDescent="0.2">
      <c r="B51" s="93"/>
      <c r="C51" s="93"/>
    </row>
    <row r="52" spans="2:9" x14ac:dyDescent="0.2">
      <c r="B52" s="93"/>
      <c r="C52" s="93"/>
    </row>
    <row r="53" spans="2:9" x14ac:dyDescent="0.2">
      <c r="B53" s="93"/>
      <c r="C53" s="93"/>
    </row>
    <row r="54" spans="2:9" x14ac:dyDescent="0.2">
      <c r="B54" s="93"/>
      <c r="C54" s="93"/>
    </row>
    <row r="55" spans="2:9" x14ac:dyDescent="0.2">
      <c r="B55" s="93"/>
      <c r="C55" s="93"/>
    </row>
    <row r="56" spans="2:9" x14ac:dyDescent="0.2">
      <c r="B56" s="93"/>
      <c r="C56" s="93"/>
    </row>
    <row r="57" spans="2:9" x14ac:dyDescent="0.2">
      <c r="B57" s="93"/>
      <c r="C57" s="93"/>
    </row>
    <row r="58" spans="2:9" x14ac:dyDescent="0.2">
      <c r="B58" s="93"/>
      <c r="C58" s="93"/>
    </row>
    <row r="59" spans="2:9" x14ac:dyDescent="0.2">
      <c r="B59" s="93"/>
      <c r="C59" s="93"/>
    </row>
    <row r="60" spans="2:9" x14ac:dyDescent="0.2">
      <c r="B60" s="93"/>
      <c r="C60" s="93"/>
    </row>
    <row r="61" spans="2:9" x14ac:dyDescent="0.2">
      <c r="B61" s="93"/>
      <c r="C61" s="93"/>
    </row>
    <row r="62" spans="2:9" x14ac:dyDescent="0.2">
      <c r="B62" s="93"/>
      <c r="C62" s="93"/>
    </row>
    <row r="63" spans="2:9" x14ac:dyDescent="0.2">
      <c r="B63" s="93"/>
      <c r="C63" s="93"/>
    </row>
    <row r="64" spans="2:9" x14ac:dyDescent="0.2">
      <c r="B64" s="93"/>
      <c r="C64" s="93"/>
    </row>
    <row r="65" spans="2:3" x14ac:dyDescent="0.2">
      <c r="B65" s="93"/>
      <c r="C65" s="93"/>
    </row>
    <row r="66" spans="2:3" x14ac:dyDescent="0.2">
      <c r="B66" s="93"/>
      <c r="C66" s="93"/>
    </row>
    <row r="67" spans="2:3" x14ac:dyDescent="0.2">
      <c r="B67" s="93"/>
      <c r="C67" s="93"/>
    </row>
    <row r="68" spans="2:3" x14ac:dyDescent="0.2">
      <c r="B68" s="93"/>
      <c r="C68" s="93"/>
    </row>
    <row r="69" spans="2:3" x14ac:dyDescent="0.2">
      <c r="B69" s="93"/>
      <c r="C69" s="93"/>
    </row>
    <row r="70" spans="2:3" x14ac:dyDescent="0.2">
      <c r="B70" s="93"/>
      <c r="C70" s="93"/>
    </row>
    <row r="71" spans="2:3" x14ac:dyDescent="0.2">
      <c r="B71" s="93"/>
      <c r="C71" s="93"/>
    </row>
    <row r="72" spans="2:3" x14ac:dyDescent="0.2">
      <c r="B72" s="93"/>
      <c r="C72" s="93"/>
    </row>
    <row r="73" spans="2:3" x14ac:dyDescent="0.2">
      <c r="B73" s="93"/>
      <c r="C73" s="93"/>
    </row>
    <row r="74" spans="2:3" x14ac:dyDescent="0.2">
      <c r="B74" s="93"/>
      <c r="C74" s="93"/>
    </row>
    <row r="75" spans="2:3" x14ac:dyDescent="0.2">
      <c r="B75" s="93"/>
      <c r="C75" s="93"/>
    </row>
    <row r="76" spans="2:3" x14ac:dyDescent="0.2">
      <c r="B76" s="93"/>
      <c r="C76" s="93"/>
    </row>
    <row r="77" spans="2:3" x14ac:dyDescent="0.2">
      <c r="B77" s="93"/>
      <c r="C77" s="93"/>
    </row>
    <row r="78" spans="2:3" x14ac:dyDescent="0.2">
      <c r="B78" s="93"/>
      <c r="C78" s="93"/>
    </row>
    <row r="79" spans="2:3" x14ac:dyDescent="0.2">
      <c r="B79" s="93"/>
      <c r="C79" s="93"/>
    </row>
    <row r="80" spans="2:3" x14ac:dyDescent="0.2">
      <c r="B80" s="93"/>
      <c r="C80" s="93"/>
    </row>
    <row r="81" spans="2:3" x14ac:dyDescent="0.2">
      <c r="B81" s="93"/>
      <c r="C81" s="93"/>
    </row>
    <row r="82" spans="2:3" x14ac:dyDescent="0.2">
      <c r="B82" s="93"/>
      <c r="C82" s="93"/>
    </row>
    <row r="83" spans="2:3" x14ac:dyDescent="0.2">
      <c r="B83" s="93"/>
      <c r="C83" s="93"/>
    </row>
    <row r="84" spans="2:3" x14ac:dyDescent="0.2">
      <c r="B84" s="93"/>
      <c r="C84" s="93"/>
    </row>
    <row r="85" spans="2:3" x14ac:dyDescent="0.2">
      <c r="B85" s="93"/>
      <c r="C85" s="93"/>
    </row>
    <row r="86" spans="2:3" x14ac:dyDescent="0.2">
      <c r="B86" s="93"/>
      <c r="C86" s="93"/>
    </row>
    <row r="87" spans="2:3" x14ac:dyDescent="0.2">
      <c r="B87" s="93"/>
      <c r="C87" s="93"/>
    </row>
    <row r="88" spans="2:3" x14ac:dyDescent="0.2">
      <c r="B88" s="93"/>
      <c r="C88" s="93"/>
    </row>
    <row r="89" spans="2:3" x14ac:dyDescent="0.2">
      <c r="B89" s="93"/>
      <c r="C89" s="93"/>
    </row>
    <row r="90" spans="2:3" x14ac:dyDescent="0.2">
      <c r="B90" s="93"/>
      <c r="C90" s="93"/>
    </row>
    <row r="91" spans="2:3" x14ac:dyDescent="0.2">
      <c r="B91" s="93"/>
      <c r="C91" s="93"/>
    </row>
    <row r="92" spans="2:3" x14ac:dyDescent="0.2">
      <c r="B92" s="93"/>
      <c r="C92" s="93"/>
    </row>
    <row r="93" spans="2:3" x14ac:dyDescent="0.2">
      <c r="B93" s="93"/>
      <c r="C93" s="93"/>
    </row>
    <row r="94" spans="2:3" x14ac:dyDescent="0.2">
      <c r="B94" s="93"/>
      <c r="C94" s="93"/>
    </row>
    <row r="95" spans="2:3" x14ac:dyDescent="0.2">
      <c r="B95" s="93"/>
      <c r="C95" s="93"/>
    </row>
    <row r="96" spans="2:3" x14ac:dyDescent="0.2">
      <c r="B96" s="93"/>
      <c r="C96" s="93"/>
    </row>
    <row r="97" spans="2:3" x14ac:dyDescent="0.2">
      <c r="B97" s="93"/>
      <c r="C97" s="93"/>
    </row>
    <row r="98" spans="2:3" x14ac:dyDescent="0.2">
      <c r="B98" s="93"/>
      <c r="C98" s="93"/>
    </row>
    <row r="99" spans="2:3" x14ac:dyDescent="0.2">
      <c r="B99" s="93"/>
      <c r="C99" s="93"/>
    </row>
    <row r="100" spans="2:3" x14ac:dyDescent="0.2">
      <c r="B100" s="93"/>
      <c r="C100" s="93"/>
    </row>
    <row r="101" spans="2:3" x14ac:dyDescent="0.2">
      <c r="B101" s="93"/>
      <c r="C101" s="93"/>
    </row>
    <row r="102" spans="2:3" x14ac:dyDescent="0.2">
      <c r="B102" s="93"/>
      <c r="C102" s="93"/>
    </row>
    <row r="103" spans="2:3" x14ac:dyDescent="0.2">
      <c r="B103" s="93"/>
      <c r="C103" s="93"/>
    </row>
    <row r="104" spans="2:3" x14ac:dyDescent="0.2">
      <c r="B104" s="93"/>
      <c r="C104" s="93"/>
    </row>
    <row r="105" spans="2:3" x14ac:dyDescent="0.2">
      <c r="B105" s="93"/>
      <c r="C105" s="93"/>
    </row>
    <row r="106" spans="2:3" x14ac:dyDescent="0.2">
      <c r="B106" s="93"/>
      <c r="C106" s="93"/>
    </row>
    <row r="107" spans="2:3" x14ac:dyDescent="0.2">
      <c r="B107" s="93"/>
      <c r="C107" s="93"/>
    </row>
    <row r="108" spans="2:3" x14ac:dyDescent="0.2">
      <c r="B108" s="93"/>
      <c r="C108" s="93"/>
    </row>
    <row r="109" spans="2:3" x14ac:dyDescent="0.2">
      <c r="B109" s="93"/>
      <c r="C109" s="93"/>
    </row>
    <row r="110" spans="2:3" x14ac:dyDescent="0.2">
      <c r="B110" s="93"/>
      <c r="C110" s="93"/>
    </row>
    <row r="111" spans="2:3" x14ac:dyDescent="0.2">
      <c r="B111" s="93"/>
      <c r="C111" s="93"/>
    </row>
    <row r="112" spans="2:3" x14ac:dyDescent="0.2">
      <c r="B112" s="93"/>
      <c r="C112" s="93"/>
    </row>
  </sheetData>
  <hyperlinks>
    <hyperlink ref="BA27" r:id="rId1" xr:uid="{9112DD9F-3B3B-43C8-AAA5-7298E1B83E1C}"/>
    <hyperlink ref="CM27" r:id="rId2" xr:uid="{2A50BC12-8530-45DF-B5C0-78213CFBC927}"/>
    <hyperlink ref="AK27" r:id="rId3" xr:uid="{70461D86-7D13-444E-BFC0-0B26A458F6E2}"/>
    <hyperlink ref="AL27" r:id="rId4" xr:uid="{E3334469-F1C3-4650-8E08-21EDFE84E3F7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WardProfiles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Tattersall</dc:creator>
  <cp:lastModifiedBy>Laurence Rafferty</cp:lastModifiedBy>
  <dcterms:created xsi:type="dcterms:W3CDTF">2019-01-10T12:31:54Z</dcterms:created>
  <dcterms:modified xsi:type="dcterms:W3CDTF">2019-12-18T11:26:30Z</dcterms:modified>
</cp:coreProperties>
</file>